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'Лист1'!$A$1:$BL$85</definedName>
    <definedName name="_xlnm.Print_Area" localSheetId="1">'Лист2'!$A$1:$BL$178</definedName>
    <definedName name="_xlnm.Print_Area" localSheetId="2">'Лист3'!$A$1:$BL$58</definedName>
  </definedNames>
  <calcPr fullCalcOnLoad="1"/>
</workbook>
</file>

<file path=xl/sharedStrings.xml><?xml version="1.0" encoding="utf-8"?>
<sst xmlns="http://schemas.openxmlformats.org/spreadsheetml/2006/main" count="870" uniqueCount="440">
  <si>
    <t>»</t>
  </si>
  <si>
    <t>г.</t>
  </si>
  <si>
    <t>КОДЫ</t>
  </si>
  <si>
    <t>Дата</t>
  </si>
  <si>
    <t>на 1</t>
  </si>
  <si>
    <t>Единица измерения: руб.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</si>
  <si>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</si>
  <si>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</si>
  <si>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</si>
  <si>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</si>
  <si>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</si>
  <si>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</si>
  <si>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</si>
  <si>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</si>
  <si>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2</t>
  </si>
  <si>
    <t>010</t>
  </si>
  <si>
    <t>в том числе:</t>
  </si>
  <si>
    <t>620</t>
  </si>
  <si>
    <t>стро-</t>
  </si>
  <si>
    <t>ки</t>
  </si>
  <si>
    <t>20</t>
  </si>
  <si>
    <t>Наименование публично-правового образования</t>
  </si>
  <si>
    <t xml:space="preserve"> по ОКАТО</t>
  </si>
  <si>
    <t>Х</t>
  </si>
  <si>
    <t>из них:</t>
  </si>
  <si>
    <t>Наименование показателя</t>
  </si>
  <si>
    <t>Код дохода</t>
  </si>
  <si>
    <t>Исполнено</t>
  </si>
  <si>
    <t xml:space="preserve">Неисполненные </t>
  </si>
  <si>
    <t>назначения</t>
  </si>
  <si>
    <t>Код расхода</t>
  </si>
  <si>
    <t>200</t>
  </si>
  <si>
    <t>(дефицит / профицит)</t>
  </si>
  <si>
    <t>450</t>
  </si>
  <si>
    <t>Источники финансирования</t>
  </si>
  <si>
    <t>500</t>
  </si>
  <si>
    <t>источники внутреннего</t>
  </si>
  <si>
    <t>520</t>
  </si>
  <si>
    <t>источники внешнего</t>
  </si>
  <si>
    <t>финансирования</t>
  </si>
  <si>
    <t>Изменение остатков средств</t>
  </si>
  <si>
    <t>700</t>
  </si>
  <si>
    <t>710</t>
  </si>
  <si>
    <t>720</t>
  </si>
  <si>
    <t xml:space="preserve">Руководитель финансово- </t>
  </si>
  <si>
    <t>экономической службы</t>
  </si>
  <si>
    <t>ОТЧЕТ ОБ ИСПОЛНЕНИИ БЮДЖЕТА</t>
  </si>
  <si>
    <t>0503117</t>
  </si>
  <si>
    <t>Периодичность: месячная</t>
  </si>
  <si>
    <t>1. Доходы бюджета</t>
  </si>
  <si>
    <t xml:space="preserve">Утвержденные </t>
  </si>
  <si>
    <t>бюджетные</t>
  </si>
  <si>
    <t>Форма 0503117 с. 2</t>
  </si>
  <si>
    <t xml:space="preserve"> 2. Расходы бюджета</t>
  </si>
  <si>
    <t>Результат исполнения бюджета</t>
  </si>
  <si>
    <t>Форма 0503117 с. 3</t>
  </si>
  <si>
    <t>Код источника</t>
  </si>
  <si>
    <t>Доходы бюджета — всего</t>
  </si>
  <si>
    <t>Расходы бюджета — всего</t>
  </si>
  <si>
    <t>Глава по БК</t>
  </si>
  <si>
    <t>Наименование</t>
  </si>
  <si>
    <t>финансового органа</t>
  </si>
  <si>
    <t>по бюджетной</t>
  </si>
  <si>
    <t>классификации</t>
  </si>
  <si>
    <t>дефицита бюджета</t>
  </si>
  <si>
    <t>дефицита бюджета — всего</t>
  </si>
  <si>
    <t>финансирования бюджета</t>
  </si>
  <si>
    <t xml:space="preserve"> 3. Источники финансирования дефицита бюджета</t>
  </si>
  <si>
    <t>Форма по ОКУД</t>
  </si>
  <si>
    <t>от 28 декабря 2010 г. № 191н</t>
  </si>
  <si>
    <t>всего</t>
  </si>
  <si>
    <t>Утв. приказом Минфина РФ</t>
  </si>
  <si>
    <t>увеличение остатков средств,</t>
  </si>
  <si>
    <t>уменьшение остатков средств,</t>
  </si>
  <si>
    <t>04227663</t>
  </si>
  <si>
    <t>951</t>
  </si>
  <si>
    <t>60254811000</t>
  </si>
  <si>
    <t>Администрация Верхнеобливского сельского поселения</t>
  </si>
  <si>
    <t>бюджет Верхнеобливского сельского поселения Тацинского района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</si>
  <si>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</si>
  <si>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</si>
  <si>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</si>
  <si>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</si>
  <si>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</si>
  <si>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</si>
  <si>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</si>
  <si>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</si>
  <si>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Единый сельскохозяйственный налог (за налоговые периоды, истекшие до 1 января 2011года)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</si>
  <si>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</si>
  <si>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</si>
  <si>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</si>
  <si>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</si>
  <si>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</si>
  <si>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</si>
  <si>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</si>
  <si>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</si>
  <si>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</si>
  <si>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Земельный налог (по обязательствам, возникшим до 1 января 2006 года) </t>
  </si>
  <si>
    <t xml:space="preserve">Земельный налог (по обязательствам, возникшим до 1 января 2006 года), мобилизуемый на территориях поселений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</si>
  <si>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</si>
  <si>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</si>
  <si>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</si>
  <si>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</si>
  <si>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</si>
  <si>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</si>
  <si>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</si>
  <si>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</si>
  <si>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</si>
  <si>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</si>
  <si>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</si>
  <si>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</si>
  <si>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</si>
  <si>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</si>
  <si>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</si>
  <si>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</si>
  <si>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</si>
  <si>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</si>
  <si>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</si>
  <si>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182 1 05 03020 01 0000 110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</si>
  <si>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</si>
  <si>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</si>
  <si>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</si>
  <si>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</si>
  <si>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</si>
  <si>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951 1 08 04020 01 0000 110</t>
  </si>
  <si>
    <t>182 1 09 00000 00 0000 000</t>
  </si>
  <si>
    <t>182 1 09 04000 00 0000 110</t>
  </si>
  <si>
    <t>182 1 09 04050 00 0000 110</t>
  </si>
  <si>
    <t>182 1 09 04050 10 0000 110</t>
  </si>
  <si>
    <t>000 1 11 00000 00 0000 000</t>
  </si>
  <si>
    <t>000 1 11 05000 00 0000 120</t>
  </si>
  <si>
    <t>000 1 11 05010 00 0000 120</t>
  </si>
  <si>
    <t>000 1 11 05020 00 0000 120</t>
  </si>
  <si>
    <t>951 1 11 05025 10 0000 120</t>
  </si>
  <si>
    <t>000 2 00 00000 00 0000 000</t>
  </si>
  <si>
    <t>000 2 02 00000 00 0000 000</t>
  </si>
  <si>
    <t>000 2 02 01000 00 0000 151</t>
  </si>
  <si>
    <t>000 2 02 01001 00 0000 151</t>
  </si>
  <si>
    <t>951 2 02 01001 10 0000 151</t>
  </si>
  <si>
    <t>000 2 02 03000 00 0000 151</t>
  </si>
  <si>
    <t>000 2 02 03015 00 0000 151</t>
  </si>
  <si>
    <t>951 2 02 03015 10 0000 151</t>
  </si>
  <si>
    <t>000 2 02 03024 00 0000 151</t>
  </si>
  <si>
    <t>951 2 02 03024 10 0000 151</t>
  </si>
  <si>
    <t>000 2 02 04000 00 0000 151</t>
  </si>
  <si>
    <t>000 2 02 04999 00 0000 151</t>
  </si>
  <si>
    <t>951 2 02 04999 10 0000 151</t>
  </si>
  <si>
    <t>951 01 05 00 00 00 0000 000</t>
  </si>
  <si>
    <t>951 01 05 00 00 00 0000 500</t>
  </si>
  <si>
    <t>951 01 05 00 00 00 0000 600</t>
  </si>
  <si>
    <t>-</t>
  </si>
  <si>
    <t>И.В.Ломова</t>
  </si>
  <si>
    <t xml:space="preserve"> 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</si>
  <si>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</si>
  <si>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</si>
  <si>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</si>
  <si>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</si>
  <si>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</si>
  <si>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</si>
  <si>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</si>
  <si>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</si>
  <si>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</si>
  <si>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</si>
  <si>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</si>
  <si>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</si>
  <si>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</si>
  <si>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</si>
  <si>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</si>
  <si>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</si>
  <si>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</si>
  <si>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</si>
  <si>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</si>
  <si>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</si>
  <si>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</si>
  <si>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</si>
  <si>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</si>
  <si>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</si>
  <si>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</si>
  <si>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</si>
  <si>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</si>
  <si>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Увеличение стоимости основных средств</t>
  </si>
  <si>
    <t>Культура</t>
  </si>
  <si>
    <t>Физическая культура и спорт</t>
  </si>
  <si>
    <t>951 0100 0000000 000 000</t>
  </si>
  <si>
    <t>951 0100 0000000 000 200</t>
  </si>
  <si>
    <t>951 0100 0000000 000 210</t>
  </si>
  <si>
    <t>951 0100 0000000 000 211</t>
  </si>
  <si>
    <t>951 0100 0000000 000 212</t>
  </si>
  <si>
    <t>951 0100 0000000 000 213</t>
  </si>
  <si>
    <t>951 0100 0000000 000 220</t>
  </si>
  <si>
    <t>951 0100 0000000 000 221</t>
  </si>
  <si>
    <t>951 0100 0000000 000 222</t>
  </si>
  <si>
    <t>951 0100 0000000 000 223</t>
  </si>
  <si>
    <t>951 0100 0000000 000 225</t>
  </si>
  <si>
    <t>951 0100 0000000 000 226</t>
  </si>
  <si>
    <t>951 0100 0000000 000 250</t>
  </si>
  <si>
    <t>951 0100 0000000 000 251</t>
  </si>
  <si>
    <t>951 0100 0000000 000 290</t>
  </si>
  <si>
    <t>951 0100 0000000 000 300</t>
  </si>
  <si>
    <t>951 0102 0000000 000 000</t>
  </si>
  <si>
    <t>951 0102 0000000 000 200</t>
  </si>
  <si>
    <t>951 0102 0000000 000 210</t>
  </si>
  <si>
    <t>951 0102 0000000 000 211</t>
  </si>
  <si>
    <t>951 0102 0000000 000 212</t>
  </si>
  <si>
    <t>951 0102 0000000 000 213</t>
  </si>
  <si>
    <t>951 0103 0000000 000 000</t>
  </si>
  <si>
    <t>951 0103 0000000 000 200</t>
  </si>
  <si>
    <t>951 0103 0000000 000 250</t>
  </si>
  <si>
    <t>951 0103 0000000 000 251</t>
  </si>
  <si>
    <t>951 0104 0000000 000 000</t>
  </si>
  <si>
    <t>951 0104 0000000 000 200</t>
  </si>
  <si>
    <t>951 0104 0000000 000 210</t>
  </si>
  <si>
    <t>951 0104 0000000 000 211</t>
  </si>
  <si>
    <t>951 0104 0000000 000 212</t>
  </si>
  <si>
    <t>951 0104 0000000 000 213</t>
  </si>
  <si>
    <t>951 0104 0000000 000 220</t>
  </si>
  <si>
    <t>951 0104 0000000 000 221</t>
  </si>
  <si>
    <t>951 0104 0000000 000 222</t>
  </si>
  <si>
    <t>951 0104 0000000 000 223</t>
  </si>
  <si>
    <t>951 0104 0000000 000 225</t>
  </si>
  <si>
    <t>951 0104 0000000 000 226</t>
  </si>
  <si>
    <t>951 0104 0000000 000 250</t>
  </si>
  <si>
    <t>951 0104 0000000 000 251</t>
  </si>
  <si>
    <t>951 0104 0000000 000 290</t>
  </si>
  <si>
    <t>951 0104 0000000 000 300</t>
  </si>
  <si>
    <t>951 0104 0000000 000 340</t>
  </si>
  <si>
    <t>951 0113 0000000 000 000</t>
  </si>
  <si>
    <t>951 0113 0000000 000 200</t>
  </si>
  <si>
    <t>951 0113 0000000 000 226</t>
  </si>
  <si>
    <t>951 0113 0000000 000 290</t>
  </si>
  <si>
    <t>951 0200 0000000 000 000</t>
  </si>
  <si>
    <t>951 0200 0000000 000 200</t>
  </si>
  <si>
    <t>951 0200 0000000 000 210</t>
  </si>
  <si>
    <t>951 0200 0000000 000 211</t>
  </si>
  <si>
    <t>951 0200 0000000 000 213</t>
  </si>
  <si>
    <t>951  0203 0000000 000 000</t>
  </si>
  <si>
    <t>951  0203 0000000 000 200</t>
  </si>
  <si>
    <t>951  0203 0000000 000 210</t>
  </si>
  <si>
    <t>951  0203 0000000 000 211</t>
  </si>
  <si>
    <t>951  0203 0000000 000 213</t>
  </si>
  <si>
    <t>951 0300 0000000 000 000</t>
  </si>
  <si>
    <t>951 0300 0000000 000 200</t>
  </si>
  <si>
    <t>951 0300 0000000 000 250</t>
  </si>
  <si>
    <t>951 0300 0000000 000 251</t>
  </si>
  <si>
    <t>951 0309 0000000 000 000</t>
  </si>
  <si>
    <t>951 0309 0000000 000 200</t>
  </si>
  <si>
    <t>951 0309 0000000 000 250</t>
  </si>
  <si>
    <t>951 0309 0000000 000 251</t>
  </si>
  <si>
    <t>951 0400 0000000 000 000</t>
  </si>
  <si>
    <t>951 0400 0000000 000 200</t>
  </si>
  <si>
    <t>951 0500 0000000 000 000</t>
  </si>
  <si>
    <t>951  0500 0000000 000 200</t>
  </si>
  <si>
    <t>951  0500 0000000 000 220</t>
  </si>
  <si>
    <t>951  0500 0000000 000 223</t>
  </si>
  <si>
    <t>951 0500 0000000 000 225</t>
  </si>
  <si>
    <t>951  0500 0000000 000 226</t>
  </si>
  <si>
    <t>951  0500 0000000 000 300</t>
  </si>
  <si>
    <t>951  0500 0000000 000 340</t>
  </si>
  <si>
    <t>951  0503 0000000 000 000</t>
  </si>
  <si>
    <t>951  0503 0000000 000 200</t>
  </si>
  <si>
    <t>951  0503 0000000 000 220</t>
  </si>
  <si>
    <t>951  0503 0000000 000 223</t>
  </si>
  <si>
    <t>951  0503 0000000 000 225</t>
  </si>
  <si>
    <t>951  0503 0000000 000 226</t>
  </si>
  <si>
    <t>951  0503 0000000 000 300</t>
  </si>
  <si>
    <t>951  0503 0000000 000 340</t>
  </si>
  <si>
    <t>951  0800 0000000 000 000</t>
  </si>
  <si>
    <t>951  0800 0000000 000 200</t>
  </si>
  <si>
    <t>951  0801 0000000 000 000</t>
  </si>
  <si>
    <t>951  0801 0000000 000 200</t>
  </si>
  <si>
    <t>951  1100 0000000 000 000</t>
  </si>
  <si>
    <t>951 1100 0000000 000 200</t>
  </si>
  <si>
    <t>951  1100 0000000 000 220</t>
  </si>
  <si>
    <t>951  1100 0000000 000 226</t>
  </si>
  <si>
    <t>951 0100 0000000 000 340</t>
  </si>
  <si>
    <t>951 0100 0000000 000 310</t>
  </si>
  <si>
    <t>951 0104 0000000 000 310</t>
  </si>
  <si>
    <t>Массовый спорт</t>
  </si>
  <si>
    <t>951  1102 0000000 000 000</t>
  </si>
  <si>
    <t>951 1102 0000000 000 200</t>
  </si>
  <si>
    <t>951  1102 0000000 000 220</t>
  </si>
  <si>
    <t>951  1102 0000000 000 226</t>
  </si>
  <si>
    <t>182 1 05 01011 01 0000 110</t>
  </si>
  <si>
    <t>182 1 05 01010 00 0000 110</t>
  </si>
  <si>
    <t>182 1 05 01012 01 0000 110</t>
  </si>
  <si>
    <t>Коммунальное хозяйство</t>
  </si>
  <si>
    <t>951  0502 0000000 000 000</t>
  </si>
  <si>
    <t>951  0502 0000000 000 300</t>
  </si>
  <si>
    <t>951  0502 0000000 000 310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</si>
  <si>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</si>
  <si>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зарегитсрированными вкачестве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</si>
  <si>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000 1 01 02010 01 0000 110</t>
  </si>
  <si>
    <t>182 1 01 02020 01 0000 110</t>
  </si>
  <si>
    <t>815 1 11 05013 10 0000 120</t>
  </si>
  <si>
    <t xml:space="preserve">Расходы </t>
  </si>
  <si>
    <t>951 0400 0000000 000 220</t>
  </si>
  <si>
    <t>951 0400 0000000 000 225</t>
  </si>
  <si>
    <t>951 0400 0000000 000 226</t>
  </si>
  <si>
    <t>Дорожное хозяйство (дорожные фонды)</t>
  </si>
  <si>
    <t>951 0409 0000000 000 000</t>
  </si>
  <si>
    <t>951 0409 0000000 000 200</t>
  </si>
  <si>
    <t>951 0409 0000000 000 220</t>
  </si>
  <si>
    <t>951 0409 0000000 000 225</t>
  </si>
  <si>
    <t>951 0409 0000000 000 226</t>
  </si>
  <si>
    <t>Культура, кинематография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</si>
  <si>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</si>
  <si>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</si>
  <si>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951  0800 0000000 000 240</t>
  </si>
  <si>
    <t>951  0800 0000000 000 241</t>
  </si>
  <si>
    <t>951  0801 0000000 000 240</t>
  </si>
  <si>
    <t>951  0801 0000000 000 241</t>
  </si>
  <si>
    <t>увеличение прочих остатков средств бюджетов</t>
  </si>
  <si>
    <t>951 01 05 02 00 00 0000 500</t>
  </si>
  <si>
    <t>951 01 05 02 01 10 0000 510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</si>
  <si>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</si>
  <si>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</si>
  <si>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</si>
  <si>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951 01 05 02 00 00 0000 600</t>
  </si>
  <si>
    <t>951 01 05 02 01 10 0000 610</t>
  </si>
  <si>
    <t>Налог, взимаемый с налогоплательщиков, выбравших в качестве объекта налообложения доходы</t>
  </si>
  <si>
    <t>000 1 05 01010 01 0000 110</t>
  </si>
  <si>
    <t>951 0100 0000000 000 230</t>
  </si>
  <si>
    <t>951 0100 0000000 000 231</t>
  </si>
  <si>
    <t>Обслуживание государственного (муниципального) долга</t>
  </si>
  <si>
    <t>Обслуживание внутреннего долга</t>
  </si>
  <si>
    <t>951 0113 0000000 000 230</t>
  </si>
  <si>
    <t>951 0113 0000000 000 231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</si>
  <si>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</si>
  <si>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182 1 01 02030 01 0000 110</t>
  </si>
  <si>
    <t>951  0500 0000000 000 310</t>
  </si>
  <si>
    <t>951  0502 0000000 000 200</t>
  </si>
  <si>
    <t>951  0502 0000000 000 220</t>
  </si>
  <si>
    <t>951  0502 0000000 000 225</t>
  </si>
  <si>
    <t>951  0502 0000000 000 226</t>
  </si>
  <si>
    <t>Обслуживание государственного и муниципального долга</t>
  </si>
  <si>
    <t>951  1300 0000000 000 000</t>
  </si>
  <si>
    <t>Обслуживание государственного внутреннего и муниципального долга</t>
  </si>
  <si>
    <t>951  1300 0000000 000 200</t>
  </si>
  <si>
    <t>951  1300 0000000 000 230</t>
  </si>
  <si>
    <t>951  1300 0000000 000 231</t>
  </si>
  <si>
    <t>951  1301 0000000 000 000</t>
  </si>
  <si>
    <t>951  1301 0000000 000 200</t>
  </si>
  <si>
    <t>951  1301 0000000 000 230</t>
  </si>
  <si>
    <t>951  1301 0000000 000 231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</si>
  <si>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</si>
  <si>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</si>
  <si>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</si>
  <si>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</si>
  <si>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</si>
  <si>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000 01 03 00 00 00 0000 000</t>
  </si>
  <si>
    <t>000 01 03 00 00 00 0000 700</t>
  </si>
  <si>
    <t>000 01 03 00 00 00 0000 800</t>
  </si>
  <si>
    <t>000 01 03 00 00 10 0000 810</t>
  </si>
  <si>
    <t>000 01 03 00 00 10 0000 710</t>
  </si>
  <si>
    <t>951 0300 0000000 000 220</t>
  </si>
  <si>
    <t>951 0300 0000000 000 226</t>
  </si>
  <si>
    <t>951 0300 0000000 000 225</t>
  </si>
  <si>
    <t>Минимальный налог, зачисляемый в бюджеты субъектов</t>
  </si>
  <si>
    <t>Другие вопросы в области национальной безопасности и правоохранительной деятельности</t>
  </si>
  <si>
    <t>951 0314 0000000 000 000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</si>
  <si>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</si>
  <si>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</si>
  <si>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</si>
  <si>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</si>
  <si>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</si>
  <si>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</si>
  <si>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</si>
  <si>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Невыясненные поступления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</si>
  <si>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</si>
  <si>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</si>
  <si>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</si>
  <si>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000 1 17 01050 10 0000 180</t>
  </si>
  <si>
    <t xml:space="preserve">Резервные фонды </t>
  </si>
  <si>
    <t>951 0111 0000000 000 000</t>
  </si>
  <si>
    <t>951 0111 0000000 000 200</t>
  </si>
  <si>
    <t>951 0111 0000000 000 290</t>
  </si>
  <si>
    <t>951  0800 0000000 000 290</t>
  </si>
  <si>
    <t>951  1100 0000000 000 290</t>
  </si>
  <si>
    <t>951  1102 0000000 000 290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</si>
  <si>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</si>
  <si>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</si>
  <si>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951 0113 0000000 000 220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</si>
  <si>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</si>
  <si>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</si>
  <si>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</si>
  <si>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15</t>
  </si>
  <si>
    <t>НАЛОГИ НА ТОВАРЫ (РАБОТВ, УСЛУГИ), РЕАЛИЗУЕМЫЕ НА ТЕРРИТОРИИ РОССИЙСКОЙ ФЕДЕРАЦИИ</t>
  </si>
  <si>
    <t>Акцизы по подакзизным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</si>
  <si>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</si>
  <si>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</si>
  <si>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</si>
  <si>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000 1 03 00000 00 0000 000</t>
  </si>
  <si>
    <t>000 1 03 02240 01 0000 110</t>
  </si>
  <si>
    <t>Доходы от уплаты акцизов на автомобильный бензин, подлежащие распределению между бюджетами 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</si>
  <si>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</si>
  <si>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</si>
  <si>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 с учетом установленных дифференцированных нормативов отчислений в местные бюджеты</t>
  </si>
  <si>
    <t>000 1 06 01030 10 0000 110</t>
  </si>
  <si>
    <t>000 1 05 01050 01 0000 110</t>
  </si>
  <si>
    <t xml:space="preserve"> 000 1 05 03000 01 0000 110</t>
  </si>
  <si>
    <t>000 1 05 03010 01 0000 110</t>
  </si>
  <si>
    <t>Земельный налогс организаций</t>
  </si>
  <si>
    <t>000 1 06 06030 00 0000 110</t>
  </si>
  <si>
    <t>182 1 06 06033 10 0000 110</t>
  </si>
  <si>
    <t>Земельный налогс организаций, обладающий земельным участком, расположенным в границах сельских поселений</t>
  </si>
  <si>
    <t>Земельный налог с физических лиц</t>
  </si>
  <si>
    <t>182 1 06 06040 00 0000 110</t>
  </si>
  <si>
    <t>000 1 06 06043 10 0000 110</t>
  </si>
  <si>
    <t>Земельный налог с физических лиц, обладающих земельным участком, расположенным в границах поселений</t>
  </si>
  <si>
    <t>Доходы от уплаты акцизов на моторные масла дизельных и (или) карбюраторных (инжекторных) двигателей, подлежащие распределению между бюджетами  с учетом установленных дифференцированных нормативов отчислений в местные бюджеты</t>
  </si>
  <si>
    <t>С.М.Тушканова</t>
  </si>
  <si>
    <t>951 0113 0000000 000 262</t>
  </si>
  <si>
    <t>951 0113 0000000 000 260</t>
  </si>
  <si>
    <t>Социальное обеспечение</t>
  </si>
  <si>
    <t>Пособия по социальной помощи населению</t>
  </si>
  <si>
    <t>951 0100 0000000 000 260</t>
  </si>
  <si>
    <t>951 0100 0000000 000 262</t>
  </si>
  <si>
    <t>951 0309 0000000 000 226</t>
  </si>
  <si>
    <t xml:space="preserve">951 0310 0000000 000 000 </t>
  </si>
  <si>
    <t>951 0310 0000000 000 200</t>
  </si>
  <si>
    <t>951 0310 0000000 000 226</t>
  </si>
  <si>
    <t xml:space="preserve"> услуг</t>
  </si>
  <si>
    <t>951 0314 0000000 000 200</t>
  </si>
  <si>
    <t>951 0314 0000000 000 220</t>
  </si>
  <si>
    <t>951 0309 0000000 000 220</t>
  </si>
  <si>
    <t>951 0310 0000000 000 220</t>
  </si>
  <si>
    <t>951 0314 0000000 000 226</t>
  </si>
  <si>
    <t>951 1001 0000000 000 200</t>
  </si>
  <si>
    <t>951  1001 0000000 000 000</t>
  </si>
  <si>
    <t>951 1001 0000000 000 260</t>
  </si>
  <si>
    <t>Пенсии, пособия, выпоачиваемые организациями сектора государственного управления</t>
  </si>
  <si>
    <t>951 1001 0000000 000 263</t>
  </si>
  <si>
    <t>Обеспечение деятельности пожарной безопасности населения</t>
  </si>
  <si>
    <t>Выплаты государственной пенсии за выслугу лет муниципальным служащим</t>
  </si>
  <si>
    <t>951 0309 0000000 000 225</t>
  </si>
  <si>
    <t>951  0503 0000000 000 310</t>
  </si>
  <si>
    <t>01</t>
  </si>
  <si>
    <t xml:space="preserve">А.В.Марченко </t>
  </si>
  <si>
    <t>июля</t>
  </si>
  <si>
    <t>01.07.2015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</si>
</sst>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wrapText="1"/>
    </xf>
    <xf numFmtId="0" fontId="4" fillId="33" borderId="0" xfId="0" applyNumberFormat="1" applyFont="1" applyFill="1" applyAlignment="1">
      <alignment horizontal="center"/>
    </xf>
    <xf numFmtId="0" fontId="4" fillId="0" borderId="11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wrapText="1"/>
    </xf>
    <xf numFmtId="0" fontId="4" fillId="34" borderId="0" xfId="0" applyNumberFormat="1" applyFont="1" applyFill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wrapText="1"/>
    </xf>
    <xf numFmtId="4" fontId="4" fillId="0" borderId="3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 wrapText="1"/>
    </xf>
    <xf numFmtId="0" fontId="9" fillId="0" borderId="17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0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58" xfId="0" applyNumberFormat="1" applyFont="1" applyBorder="1" applyAlignment="1">
      <alignment horizontal="left" wrapText="1"/>
    </xf>
    <xf numFmtId="0" fontId="4" fillId="0" borderId="59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left" wrapText="1"/>
    </xf>
    <xf numFmtId="4" fontId="4" fillId="0" borderId="4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 wrapText="1"/>
    </xf>
    <xf numFmtId="0" fontId="4" fillId="0" borderId="4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29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4" fontId="4" fillId="0" borderId="54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indent="1"/>
    </xf>
    <xf numFmtId="0" fontId="4" fillId="0" borderId="29" xfId="0" applyNumberFormat="1" applyFont="1" applyBorder="1" applyAlignment="1">
      <alignment horizontal="left" indent="1"/>
    </xf>
    <xf numFmtId="0" fontId="6" fillId="0" borderId="2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 horizontal="left"/>
    </xf>
    <xf numFmtId="0" fontId="4" fillId="0" borderId="59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 indent="1"/>
    </xf>
    <xf numFmtId="0" fontId="4" fillId="0" borderId="15" xfId="0" applyNumberFormat="1" applyFont="1" applyBorder="1" applyAlignment="1">
      <alignment horizontal="left" indent="1"/>
    </xf>
    <xf numFmtId="0" fontId="4" fillId="0" borderId="16" xfId="0" applyNumberFormat="1" applyFont="1" applyBorder="1" applyAlignment="1">
      <alignment horizontal="left" indent="1"/>
    </xf>
    <xf numFmtId="0" fontId="4" fillId="0" borderId="3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X92"/>
  <sheetViews>
    <sheetView tabSelected="1" view="pageBreakPreview" zoomScaleSheetLayoutView="100" zoomScalePageLayoutView="0" workbookViewId="0" topLeftCell="A4">
      <selection activeCell="AS20" sqref="AS20:BB20"/>
    </sheetView>
  </sheetViews>
  <sheetFormatPr defaultColWidth="1.37890625" defaultRowHeight="12.75"/>
  <cols>
    <col min="1" max="18" width="1.37890625" style="1" customWidth="1"/>
    <col min="19" max="19" width="1.00390625" style="1" customWidth="1"/>
    <col min="20" max="20" width="1.37890625" style="1" hidden="1" customWidth="1"/>
    <col min="21" max="33" width="1.37890625" style="1" customWidth="1"/>
    <col min="34" max="34" width="8.875" style="1" customWidth="1"/>
    <col min="35" max="43" width="1.37890625" style="1" customWidth="1"/>
    <col min="44" max="44" width="1.00390625" style="1" customWidth="1"/>
    <col min="45" max="53" width="1.37890625" style="1" customWidth="1"/>
    <col min="54" max="54" width="0.2421875" style="1" customWidth="1"/>
    <col min="55" max="16384" width="1.37890625" style="1" customWidth="1"/>
  </cols>
  <sheetData>
    <row r="1" s="24" customFormat="1" ht="11.25">
      <c r="BL1" s="25" t="s">
        <v>71</v>
      </c>
    </row>
    <row r="2" s="24" customFormat="1" ht="11.25">
      <c r="BL2" s="25" t="s">
        <v>69</v>
      </c>
    </row>
    <row r="3" s="24" customFormat="1" ht="11.25"/>
    <row r="4" spans="1:64" s="16" customFormat="1" ht="15.75">
      <c r="A4" s="138" t="s">
        <v>46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55:64" ht="12.75" customHeight="1" thickBot="1">
      <c r="BC5" s="142" t="s">
        <v>2</v>
      </c>
      <c r="BD5" s="142"/>
      <c r="BE5" s="142"/>
      <c r="BF5" s="142"/>
      <c r="BG5" s="142"/>
      <c r="BH5" s="142"/>
      <c r="BI5" s="142"/>
      <c r="BJ5" s="142"/>
      <c r="BK5" s="142"/>
      <c r="BL5" s="142"/>
    </row>
    <row r="6" spans="53:64" ht="12.75" customHeight="1">
      <c r="BA6" s="2" t="s">
        <v>68</v>
      </c>
      <c r="BC6" s="143" t="s">
        <v>47</v>
      </c>
      <c r="BD6" s="144"/>
      <c r="BE6" s="144"/>
      <c r="BF6" s="144"/>
      <c r="BG6" s="144"/>
      <c r="BH6" s="144"/>
      <c r="BI6" s="144"/>
      <c r="BJ6" s="144"/>
      <c r="BK6" s="144"/>
      <c r="BL6" s="145"/>
    </row>
    <row r="7" spans="22:64" ht="12.75">
      <c r="V7" s="4"/>
      <c r="X7" s="5" t="s">
        <v>4</v>
      </c>
      <c r="Y7" s="111" t="s">
        <v>438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4"/>
      <c r="AL7" s="4"/>
      <c r="AM7" s="5" t="s">
        <v>20</v>
      </c>
      <c r="AN7" s="112" t="s">
        <v>385</v>
      </c>
      <c r="AO7" s="112"/>
      <c r="AP7" s="6" t="s">
        <v>1</v>
      </c>
      <c r="BA7" s="2" t="s">
        <v>3</v>
      </c>
      <c r="BC7" s="119" t="s">
        <v>439</v>
      </c>
      <c r="BD7" s="84"/>
      <c r="BE7" s="84"/>
      <c r="BF7" s="84"/>
      <c r="BG7" s="84"/>
      <c r="BH7" s="84"/>
      <c r="BI7" s="84"/>
      <c r="BJ7" s="84"/>
      <c r="BK7" s="84"/>
      <c r="BL7" s="120"/>
    </row>
    <row r="8" spans="1:64" ht="12.75">
      <c r="A8" s="8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BA8" s="2" t="s">
        <v>12</v>
      </c>
      <c r="BC8" s="65" t="s">
        <v>74</v>
      </c>
      <c r="BD8" s="66"/>
      <c r="BE8" s="66"/>
      <c r="BF8" s="66"/>
      <c r="BG8" s="66"/>
      <c r="BH8" s="66"/>
      <c r="BI8" s="66"/>
      <c r="BJ8" s="66"/>
      <c r="BK8" s="66"/>
      <c r="BL8" s="115"/>
    </row>
    <row r="9" spans="1:64" ht="28.5" customHeight="1">
      <c r="A9" s="8" t="s">
        <v>61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4" t="s">
        <v>77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2"/>
      <c r="BA9" s="2" t="s">
        <v>59</v>
      </c>
      <c r="BB9" s="12"/>
      <c r="BC9" s="65" t="s">
        <v>75</v>
      </c>
      <c r="BD9" s="66"/>
      <c r="BE9" s="66"/>
      <c r="BF9" s="66"/>
      <c r="BG9" s="66"/>
      <c r="BH9" s="66"/>
      <c r="BI9" s="66"/>
      <c r="BJ9" s="66"/>
      <c r="BK9" s="66"/>
      <c r="BL9" s="115"/>
    </row>
    <row r="10" spans="1:64" ht="39.75" customHeight="1">
      <c r="A10" s="8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3" t="s">
        <v>78</v>
      </c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2"/>
      <c r="AU10" s="12"/>
      <c r="AV10" s="12"/>
      <c r="AW10" s="12"/>
      <c r="AX10" s="12"/>
      <c r="AY10" s="12"/>
      <c r="AZ10" s="12"/>
      <c r="BA10" s="17" t="s">
        <v>22</v>
      </c>
      <c r="BC10" s="119" t="s">
        <v>76</v>
      </c>
      <c r="BD10" s="84"/>
      <c r="BE10" s="84"/>
      <c r="BF10" s="84"/>
      <c r="BG10" s="84"/>
      <c r="BH10" s="84"/>
      <c r="BI10" s="84"/>
      <c r="BJ10" s="84"/>
      <c r="BK10" s="84"/>
      <c r="BL10" s="120"/>
    </row>
    <row r="11" spans="1:64" ht="12.75">
      <c r="A11" s="3" t="s">
        <v>48</v>
      </c>
      <c r="AT11" s="12"/>
      <c r="BA11" s="2"/>
      <c r="BC11" s="119"/>
      <c r="BD11" s="84"/>
      <c r="BE11" s="84"/>
      <c r="BF11" s="84"/>
      <c r="BG11" s="84"/>
      <c r="BH11" s="84"/>
      <c r="BI11" s="84"/>
      <c r="BJ11" s="84"/>
      <c r="BK11" s="84"/>
      <c r="BL11" s="120"/>
    </row>
    <row r="12" spans="1:64" ht="13.5" thickBot="1">
      <c r="A12" s="3" t="s">
        <v>5</v>
      </c>
      <c r="BC12" s="78" t="s">
        <v>6</v>
      </c>
      <c r="BD12" s="79"/>
      <c r="BE12" s="79"/>
      <c r="BF12" s="79"/>
      <c r="BG12" s="79"/>
      <c r="BH12" s="79"/>
      <c r="BI12" s="79"/>
      <c r="BJ12" s="79"/>
      <c r="BK12" s="79"/>
      <c r="BL12" s="80"/>
    </row>
    <row r="13" spans="65:128" ht="12.75">
      <c r="BM13" s="3"/>
      <c r="DM13" s="2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64" s="18" customFormat="1" ht="14.25">
      <c r="A14" s="81" t="s">
        <v>49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="15" customFormat="1" ht="8.25"/>
    <row r="16" spans="1:64" s="9" customFormat="1" ht="12.75">
      <c r="A16" s="105" t="s">
        <v>25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91" t="s">
        <v>13</v>
      </c>
      <c r="V16" s="91"/>
      <c r="W16" s="91"/>
      <c r="X16" s="91"/>
      <c r="Y16" s="104" t="s">
        <v>26</v>
      </c>
      <c r="Z16" s="104"/>
      <c r="AA16" s="104"/>
      <c r="AB16" s="104"/>
      <c r="AC16" s="104"/>
      <c r="AD16" s="104"/>
      <c r="AE16" s="104"/>
      <c r="AF16" s="104"/>
      <c r="AG16" s="104"/>
      <c r="AH16" s="104"/>
      <c r="AI16" s="104" t="s">
        <v>50</v>
      </c>
      <c r="AJ16" s="104"/>
      <c r="AK16" s="104"/>
      <c r="AL16" s="104"/>
      <c r="AM16" s="104"/>
      <c r="AN16" s="104"/>
      <c r="AO16" s="104"/>
      <c r="AP16" s="104"/>
      <c r="AQ16" s="104"/>
      <c r="AR16" s="104"/>
      <c r="AS16" s="104" t="s">
        <v>27</v>
      </c>
      <c r="AT16" s="104"/>
      <c r="AU16" s="104"/>
      <c r="AV16" s="104"/>
      <c r="AW16" s="104"/>
      <c r="AX16" s="104"/>
      <c r="AY16" s="104"/>
      <c r="AZ16" s="104"/>
      <c r="BA16" s="104"/>
      <c r="BB16" s="104"/>
      <c r="BC16" s="104" t="s">
        <v>28</v>
      </c>
      <c r="BD16" s="104"/>
      <c r="BE16" s="104"/>
      <c r="BF16" s="104"/>
      <c r="BG16" s="104"/>
      <c r="BH16" s="104"/>
      <c r="BI16" s="104"/>
      <c r="BJ16" s="104"/>
      <c r="BK16" s="104"/>
      <c r="BL16" s="118"/>
    </row>
    <row r="17" spans="1:64" s="9" customFormat="1" ht="12.75">
      <c r="A17" s="109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10" t="s">
        <v>18</v>
      </c>
      <c r="V17" s="110"/>
      <c r="W17" s="110"/>
      <c r="X17" s="110"/>
      <c r="Y17" s="106" t="s">
        <v>62</v>
      </c>
      <c r="Z17" s="106"/>
      <c r="AA17" s="106"/>
      <c r="AB17" s="106"/>
      <c r="AC17" s="106"/>
      <c r="AD17" s="106"/>
      <c r="AE17" s="106"/>
      <c r="AF17" s="106"/>
      <c r="AG17" s="106"/>
      <c r="AH17" s="106"/>
      <c r="AI17" s="106" t="s">
        <v>51</v>
      </c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 t="s">
        <v>29</v>
      </c>
      <c r="BD17" s="106"/>
      <c r="BE17" s="106"/>
      <c r="BF17" s="106"/>
      <c r="BG17" s="106"/>
      <c r="BH17" s="106"/>
      <c r="BI17" s="106"/>
      <c r="BJ17" s="106"/>
      <c r="BK17" s="106"/>
      <c r="BL17" s="116"/>
    </row>
    <row r="18" spans="1:64" s="9" customFormat="1" ht="12.75">
      <c r="A18" s="109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39" t="s">
        <v>19</v>
      </c>
      <c r="V18" s="140"/>
      <c r="W18" s="140"/>
      <c r="X18" s="141"/>
      <c r="Y18" s="116" t="s">
        <v>63</v>
      </c>
      <c r="Z18" s="117"/>
      <c r="AA18" s="117"/>
      <c r="AB18" s="117"/>
      <c r="AC18" s="117"/>
      <c r="AD18" s="117"/>
      <c r="AE18" s="117"/>
      <c r="AF18" s="117"/>
      <c r="AG18" s="117"/>
      <c r="AH18" s="109"/>
      <c r="AI18" s="106" t="s">
        <v>29</v>
      </c>
      <c r="AJ18" s="106"/>
      <c r="AK18" s="106"/>
      <c r="AL18" s="106"/>
      <c r="AM18" s="106"/>
      <c r="AN18" s="106"/>
      <c r="AO18" s="106"/>
      <c r="AP18" s="106"/>
      <c r="AQ18" s="106"/>
      <c r="AR18" s="106"/>
      <c r="AS18" s="116"/>
      <c r="AT18" s="117"/>
      <c r="AU18" s="117"/>
      <c r="AV18" s="117"/>
      <c r="AW18" s="117"/>
      <c r="AX18" s="117"/>
      <c r="AY18" s="117"/>
      <c r="AZ18" s="117"/>
      <c r="BA18" s="117"/>
      <c r="BB18" s="109"/>
      <c r="BC18" s="116"/>
      <c r="BD18" s="117"/>
      <c r="BE18" s="117"/>
      <c r="BF18" s="117"/>
      <c r="BG18" s="117"/>
      <c r="BH18" s="117"/>
      <c r="BI18" s="117"/>
      <c r="BJ18" s="117"/>
      <c r="BK18" s="117"/>
      <c r="BL18" s="117"/>
    </row>
    <row r="19" spans="1:64" s="9" customFormat="1" ht="13.5" thickBot="1">
      <c r="A19" s="107">
        <v>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91" t="s">
        <v>14</v>
      </c>
      <c r="V19" s="91"/>
      <c r="W19" s="91"/>
      <c r="X19" s="91"/>
      <c r="Y19" s="104">
        <v>3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>
        <v>4</v>
      </c>
      <c r="AJ19" s="104"/>
      <c r="AK19" s="104"/>
      <c r="AL19" s="104"/>
      <c r="AM19" s="104"/>
      <c r="AN19" s="104"/>
      <c r="AO19" s="104"/>
      <c r="AP19" s="104"/>
      <c r="AQ19" s="104"/>
      <c r="AR19" s="104"/>
      <c r="AS19" s="104">
        <v>5</v>
      </c>
      <c r="AT19" s="104"/>
      <c r="AU19" s="104"/>
      <c r="AV19" s="104"/>
      <c r="AW19" s="104"/>
      <c r="AX19" s="104"/>
      <c r="AY19" s="104"/>
      <c r="AZ19" s="104"/>
      <c r="BA19" s="104"/>
      <c r="BB19" s="104"/>
      <c r="BC19" s="122">
        <v>6</v>
      </c>
      <c r="BD19" s="122"/>
      <c r="BE19" s="122"/>
      <c r="BF19" s="122"/>
      <c r="BG19" s="122"/>
      <c r="BH19" s="122"/>
      <c r="BI19" s="122"/>
      <c r="BJ19" s="122"/>
      <c r="BK19" s="122"/>
      <c r="BL19" s="123"/>
    </row>
    <row r="20" spans="1:64" ht="15" customHeight="1">
      <c r="A20" s="96" t="s">
        <v>57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101" t="s">
        <v>15</v>
      </c>
      <c r="V20" s="102"/>
      <c r="W20" s="102"/>
      <c r="X20" s="103"/>
      <c r="Y20" s="85" t="s">
        <v>23</v>
      </c>
      <c r="Z20" s="86"/>
      <c r="AA20" s="86"/>
      <c r="AB20" s="86"/>
      <c r="AC20" s="86"/>
      <c r="AD20" s="86"/>
      <c r="AE20" s="86"/>
      <c r="AF20" s="86"/>
      <c r="AG20" s="86"/>
      <c r="AH20" s="87"/>
      <c r="AI20" s="88">
        <f>AI21+AI74</f>
        <v>8027850</v>
      </c>
      <c r="AJ20" s="89"/>
      <c r="AK20" s="89"/>
      <c r="AL20" s="89"/>
      <c r="AM20" s="89"/>
      <c r="AN20" s="89"/>
      <c r="AO20" s="89"/>
      <c r="AP20" s="89"/>
      <c r="AQ20" s="89"/>
      <c r="AR20" s="90"/>
      <c r="AS20" s="88">
        <f>AS21+AS74</f>
        <v>3475951.29</v>
      </c>
      <c r="AT20" s="89"/>
      <c r="AU20" s="89"/>
      <c r="AV20" s="89"/>
      <c r="AW20" s="89"/>
      <c r="AX20" s="89"/>
      <c r="AY20" s="89"/>
      <c r="AZ20" s="89"/>
      <c r="BA20" s="89"/>
      <c r="BB20" s="90"/>
      <c r="BC20" s="88">
        <f>AI20-AS20</f>
        <v>4551898.71</v>
      </c>
      <c r="BD20" s="89"/>
      <c r="BE20" s="89"/>
      <c r="BF20" s="89"/>
      <c r="BG20" s="89"/>
      <c r="BH20" s="89"/>
      <c r="BI20" s="89"/>
      <c r="BJ20" s="89"/>
      <c r="BK20" s="89"/>
      <c r="BL20" s="124"/>
    </row>
    <row r="21" spans="1:64" ht="15" customHeight="1">
      <c r="A21" s="92" t="s">
        <v>16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8" t="s">
        <v>15</v>
      </c>
      <c r="V21" s="99"/>
      <c r="W21" s="99"/>
      <c r="X21" s="100"/>
      <c r="Y21" s="93" t="s">
        <v>113</v>
      </c>
      <c r="Z21" s="94"/>
      <c r="AA21" s="94"/>
      <c r="AB21" s="94"/>
      <c r="AC21" s="94"/>
      <c r="AD21" s="94"/>
      <c r="AE21" s="94"/>
      <c r="AF21" s="94"/>
      <c r="AG21" s="94"/>
      <c r="AH21" s="95"/>
      <c r="AI21" s="59">
        <f>AI23+AI28+AI34+AI46+AI54+AI61+AI67</f>
        <v>5600700</v>
      </c>
      <c r="AJ21" s="60"/>
      <c r="AK21" s="60"/>
      <c r="AL21" s="60"/>
      <c r="AM21" s="60"/>
      <c r="AN21" s="60"/>
      <c r="AO21" s="60"/>
      <c r="AP21" s="60"/>
      <c r="AQ21" s="60"/>
      <c r="AR21" s="83"/>
      <c r="AS21" s="59">
        <f>AS23+AS28+AS34+AS46+AS54+AS61+AS67</f>
        <v>1557301.29</v>
      </c>
      <c r="AT21" s="60"/>
      <c r="AU21" s="60"/>
      <c r="AV21" s="60"/>
      <c r="AW21" s="60"/>
      <c r="AX21" s="60"/>
      <c r="AY21" s="60"/>
      <c r="AZ21" s="60"/>
      <c r="BA21" s="60"/>
      <c r="BB21" s="83"/>
      <c r="BC21" s="59">
        <f>AI21-AS21</f>
        <v>4043398.71</v>
      </c>
      <c r="BD21" s="60"/>
      <c r="BE21" s="60"/>
      <c r="BF21" s="60"/>
      <c r="BG21" s="60"/>
      <c r="BH21" s="60"/>
      <c r="BI21" s="60"/>
      <c r="BJ21" s="60"/>
      <c r="BK21" s="60"/>
      <c r="BL21" s="61"/>
    </row>
    <row r="22" spans="1:64" ht="27.75" customHeight="1">
      <c r="A22" s="82" t="s">
        <v>79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70"/>
      <c r="U22" s="65"/>
      <c r="V22" s="66"/>
      <c r="W22" s="66"/>
      <c r="X22" s="67"/>
      <c r="Y22" s="62"/>
      <c r="Z22" s="63"/>
      <c r="AA22" s="63"/>
      <c r="AB22" s="63"/>
      <c r="AC22" s="63"/>
      <c r="AD22" s="63"/>
      <c r="AE22" s="63"/>
      <c r="AF22" s="63"/>
      <c r="AG22" s="63"/>
      <c r="AH22" s="64"/>
      <c r="AI22" s="72"/>
      <c r="AJ22" s="73"/>
      <c r="AK22" s="73"/>
      <c r="AL22" s="73"/>
      <c r="AM22" s="73"/>
      <c r="AN22" s="73"/>
      <c r="AO22" s="73"/>
      <c r="AP22" s="73"/>
      <c r="AQ22" s="73"/>
      <c r="AR22" s="74"/>
      <c r="AS22" s="72"/>
      <c r="AT22" s="73"/>
      <c r="AU22" s="73"/>
      <c r="AV22" s="73"/>
      <c r="AW22" s="73"/>
      <c r="AX22" s="73"/>
      <c r="AY22" s="73"/>
      <c r="AZ22" s="73"/>
      <c r="BA22" s="73"/>
      <c r="BB22" s="74"/>
      <c r="BC22" s="75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64" ht="24" customHeight="1">
      <c r="A23" s="82" t="s">
        <v>80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0"/>
      <c r="U23" s="65" t="s">
        <v>15</v>
      </c>
      <c r="V23" s="66"/>
      <c r="W23" s="66"/>
      <c r="X23" s="67"/>
      <c r="Y23" s="62" t="s">
        <v>114</v>
      </c>
      <c r="Z23" s="63"/>
      <c r="AA23" s="63"/>
      <c r="AB23" s="63"/>
      <c r="AC23" s="63"/>
      <c r="AD23" s="63"/>
      <c r="AE23" s="63"/>
      <c r="AF23" s="63"/>
      <c r="AG23" s="63"/>
      <c r="AH23" s="64"/>
      <c r="AI23" s="72">
        <f>AI24</f>
        <v>459700</v>
      </c>
      <c r="AJ23" s="73"/>
      <c r="AK23" s="73"/>
      <c r="AL23" s="73"/>
      <c r="AM23" s="73"/>
      <c r="AN23" s="73"/>
      <c r="AO23" s="73"/>
      <c r="AP23" s="73"/>
      <c r="AQ23" s="73"/>
      <c r="AR23" s="74"/>
      <c r="AS23" s="72">
        <f>AS24</f>
        <v>219319.32</v>
      </c>
      <c r="AT23" s="73"/>
      <c r="AU23" s="73"/>
      <c r="AV23" s="73"/>
      <c r="AW23" s="73"/>
      <c r="AX23" s="73"/>
      <c r="AY23" s="73"/>
      <c r="AZ23" s="73"/>
      <c r="BA23" s="73"/>
      <c r="BB23" s="74"/>
      <c r="BC23" s="44">
        <f aca="true" t="shared" si="0" ref="BC23:BC85">AI23-AS23</f>
        <v>240380.68</v>
      </c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70"/>
      <c r="U24" s="65" t="s">
        <v>15</v>
      </c>
      <c r="V24" s="66"/>
      <c r="W24" s="66"/>
      <c r="X24" s="67"/>
      <c r="Y24" s="62" t="s">
        <v>115</v>
      </c>
      <c r="Z24" s="63"/>
      <c r="AA24" s="63"/>
      <c r="AB24" s="63"/>
      <c r="AC24" s="63"/>
      <c r="AD24" s="63"/>
      <c r="AE24" s="63"/>
      <c r="AF24" s="63"/>
      <c r="AG24" s="63"/>
      <c r="AH24" s="64"/>
      <c r="AI24" s="72">
        <f>AI25+AI26+AI27</f>
        <v>459700</v>
      </c>
      <c r="AJ24" s="73"/>
      <c r="AK24" s="73"/>
      <c r="AL24" s="73"/>
      <c r="AM24" s="73"/>
      <c r="AN24" s="73"/>
      <c r="AO24" s="73"/>
      <c r="AP24" s="73"/>
      <c r="AQ24" s="73"/>
      <c r="AR24" s="74"/>
      <c r="AS24" s="72">
        <f>AS25+AS26+AS27</f>
        <v>219319.32</v>
      </c>
      <c r="AT24" s="73"/>
      <c r="AU24" s="73"/>
      <c r="AV24" s="73"/>
      <c r="AW24" s="73"/>
      <c r="AX24" s="73"/>
      <c r="AY24" s="73"/>
      <c r="AZ24" s="73"/>
      <c r="BA24" s="73"/>
      <c r="BB24" s="74"/>
      <c r="BC24" s="44">
        <f t="shared" si="0"/>
        <v>240380.68</v>
      </c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5" ht="108" customHeight="1">
      <c r="A25" s="82" t="s">
        <v>289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70"/>
      <c r="U25" s="65" t="s">
        <v>15</v>
      </c>
      <c r="V25" s="66"/>
      <c r="W25" s="66"/>
      <c r="X25" s="67"/>
      <c r="Y25" s="62" t="s">
        <v>291</v>
      </c>
      <c r="Z25" s="63"/>
      <c r="AA25" s="63"/>
      <c r="AB25" s="63"/>
      <c r="AC25" s="63"/>
      <c r="AD25" s="63"/>
      <c r="AE25" s="63"/>
      <c r="AF25" s="63"/>
      <c r="AG25" s="63"/>
      <c r="AH25" s="64"/>
      <c r="AI25" s="72">
        <v>416000</v>
      </c>
      <c r="AJ25" s="73"/>
      <c r="AK25" s="73"/>
      <c r="AL25" s="73"/>
      <c r="AM25" s="73"/>
      <c r="AN25" s="73"/>
      <c r="AO25" s="73"/>
      <c r="AP25" s="73"/>
      <c r="AQ25" s="73"/>
      <c r="AR25" s="74"/>
      <c r="AS25" s="72">
        <v>208760.9</v>
      </c>
      <c r="AT25" s="73"/>
      <c r="AU25" s="73"/>
      <c r="AV25" s="73"/>
      <c r="AW25" s="73"/>
      <c r="AX25" s="73"/>
      <c r="AY25" s="73"/>
      <c r="AZ25" s="73"/>
      <c r="BA25" s="73"/>
      <c r="BB25" s="74"/>
      <c r="BC25" s="44">
        <f t="shared" si="0"/>
        <v>207239.1</v>
      </c>
      <c r="BD25" s="44"/>
      <c r="BE25" s="44"/>
      <c r="BF25" s="44"/>
      <c r="BG25" s="44"/>
      <c r="BH25" s="44"/>
      <c r="BI25" s="44"/>
      <c r="BJ25" s="44"/>
      <c r="BK25" s="44"/>
      <c r="BL25" s="45"/>
      <c r="BM25" s="38"/>
    </row>
    <row r="26" spans="1:65" ht="165.75" customHeight="1">
      <c r="A26" s="82" t="s">
        <v>290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70"/>
      <c r="U26" s="65" t="s">
        <v>15</v>
      </c>
      <c r="V26" s="66"/>
      <c r="W26" s="66"/>
      <c r="X26" s="67"/>
      <c r="Y26" s="62" t="s">
        <v>292</v>
      </c>
      <c r="Z26" s="63"/>
      <c r="AA26" s="63"/>
      <c r="AB26" s="63"/>
      <c r="AC26" s="63"/>
      <c r="AD26" s="63"/>
      <c r="AE26" s="63"/>
      <c r="AF26" s="63"/>
      <c r="AG26" s="63"/>
      <c r="AH26" s="64"/>
      <c r="AI26" s="72">
        <v>700</v>
      </c>
      <c r="AJ26" s="73"/>
      <c r="AK26" s="73"/>
      <c r="AL26" s="73"/>
      <c r="AM26" s="73"/>
      <c r="AN26" s="73"/>
      <c r="AO26" s="73"/>
      <c r="AP26" s="73"/>
      <c r="AQ26" s="73"/>
      <c r="AR26" s="74"/>
      <c r="AS26" s="72">
        <v>50</v>
      </c>
      <c r="AT26" s="73"/>
      <c r="AU26" s="73"/>
      <c r="AV26" s="73"/>
      <c r="AW26" s="73"/>
      <c r="AX26" s="73"/>
      <c r="AY26" s="73"/>
      <c r="AZ26" s="73"/>
      <c r="BA26" s="73"/>
      <c r="BB26" s="74"/>
      <c r="BC26" s="68">
        <f t="shared" si="0"/>
        <v>650</v>
      </c>
      <c r="BD26" s="68"/>
      <c r="BE26" s="68"/>
      <c r="BF26" s="68"/>
      <c r="BG26" s="68"/>
      <c r="BH26" s="68"/>
      <c r="BI26" s="68"/>
      <c r="BJ26" s="68"/>
      <c r="BK26" s="68"/>
      <c r="BL26" s="69"/>
      <c r="BM26" s="38"/>
    </row>
    <row r="27" spans="1:65" ht="57.75" customHeight="1">
      <c r="A27" s="46" t="s">
        <v>327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30"/>
      <c r="U27" s="49" t="s">
        <v>15</v>
      </c>
      <c r="V27" s="50"/>
      <c r="W27" s="50"/>
      <c r="X27" s="51"/>
      <c r="Y27" s="62" t="s">
        <v>328</v>
      </c>
      <c r="Z27" s="63"/>
      <c r="AA27" s="63"/>
      <c r="AB27" s="63"/>
      <c r="AC27" s="63"/>
      <c r="AD27" s="63"/>
      <c r="AE27" s="63"/>
      <c r="AF27" s="63"/>
      <c r="AG27" s="63"/>
      <c r="AH27" s="64"/>
      <c r="AI27" s="55">
        <v>43000</v>
      </c>
      <c r="AJ27" s="56"/>
      <c r="AK27" s="56"/>
      <c r="AL27" s="56"/>
      <c r="AM27" s="56"/>
      <c r="AN27" s="56"/>
      <c r="AO27" s="56"/>
      <c r="AP27" s="56"/>
      <c r="AQ27" s="56"/>
      <c r="AR27" s="57"/>
      <c r="AS27" s="55">
        <v>10508.42</v>
      </c>
      <c r="AT27" s="56"/>
      <c r="AU27" s="56"/>
      <c r="AV27" s="56"/>
      <c r="AW27" s="56"/>
      <c r="AX27" s="56"/>
      <c r="AY27" s="56"/>
      <c r="AZ27" s="56"/>
      <c r="BA27" s="56"/>
      <c r="BB27" s="29"/>
      <c r="BC27" s="44">
        <f>AI27-AS27</f>
        <v>32491.58</v>
      </c>
      <c r="BD27" s="44"/>
      <c r="BE27" s="44"/>
      <c r="BF27" s="44"/>
      <c r="BG27" s="44"/>
      <c r="BH27" s="44"/>
      <c r="BI27" s="44"/>
      <c r="BJ27" s="44"/>
      <c r="BK27" s="44"/>
      <c r="BL27" s="45"/>
      <c r="BM27" s="38"/>
    </row>
    <row r="28" spans="1:64" ht="60" customHeight="1">
      <c r="A28" s="46" t="s">
        <v>386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8"/>
      <c r="T28" s="30"/>
      <c r="U28" s="49" t="s">
        <v>15</v>
      </c>
      <c r="V28" s="50"/>
      <c r="W28" s="50"/>
      <c r="X28" s="51"/>
      <c r="Y28" s="52" t="s">
        <v>391</v>
      </c>
      <c r="Z28" s="53"/>
      <c r="AA28" s="53"/>
      <c r="AB28" s="53"/>
      <c r="AC28" s="53"/>
      <c r="AD28" s="53"/>
      <c r="AE28" s="53"/>
      <c r="AF28" s="53"/>
      <c r="AG28" s="53"/>
      <c r="AH28" s="54"/>
      <c r="AI28" s="55">
        <f>AI29</f>
        <v>1207500</v>
      </c>
      <c r="AJ28" s="56"/>
      <c r="AK28" s="56"/>
      <c r="AL28" s="56"/>
      <c r="AM28" s="56"/>
      <c r="AN28" s="56"/>
      <c r="AO28" s="56"/>
      <c r="AP28" s="56"/>
      <c r="AQ28" s="56"/>
      <c r="AR28" s="57"/>
      <c r="AS28" s="55">
        <f>AS29</f>
        <v>654691.49</v>
      </c>
      <c r="AT28" s="56"/>
      <c r="AU28" s="56"/>
      <c r="AV28" s="56"/>
      <c r="AW28" s="56"/>
      <c r="AX28" s="56"/>
      <c r="AY28" s="56"/>
      <c r="AZ28" s="56"/>
      <c r="BA28" s="56"/>
      <c r="BB28" s="57"/>
      <c r="BC28" s="44">
        <f aca="true" t="shared" si="1" ref="BC28:BC33">AI28-AS28</f>
        <v>552808.51</v>
      </c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64" ht="37.5" customHeight="1">
      <c r="A29" s="46" t="s">
        <v>387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  <c r="T29" s="30"/>
      <c r="U29" s="49" t="s">
        <v>15</v>
      </c>
      <c r="V29" s="50"/>
      <c r="W29" s="50"/>
      <c r="X29" s="51"/>
      <c r="Y29" s="52" t="s">
        <v>390</v>
      </c>
      <c r="Z29" s="53"/>
      <c r="AA29" s="53"/>
      <c r="AB29" s="53"/>
      <c r="AC29" s="53"/>
      <c r="AD29" s="53"/>
      <c r="AE29" s="53"/>
      <c r="AF29" s="53"/>
      <c r="AG29" s="53"/>
      <c r="AH29" s="54"/>
      <c r="AI29" s="55">
        <f>AI30+AI32+AI33+AI31</f>
        <v>1207500</v>
      </c>
      <c r="AJ29" s="56"/>
      <c r="AK29" s="56"/>
      <c r="AL29" s="56"/>
      <c r="AM29" s="56"/>
      <c r="AN29" s="56"/>
      <c r="AO29" s="56"/>
      <c r="AP29" s="56"/>
      <c r="AQ29" s="56"/>
      <c r="AR29" s="57"/>
      <c r="AS29" s="55">
        <f>AS30+AS32+AS33+AS31</f>
        <v>654691.49</v>
      </c>
      <c r="AT29" s="56"/>
      <c r="AU29" s="56"/>
      <c r="AV29" s="56"/>
      <c r="AW29" s="56"/>
      <c r="AX29" s="56"/>
      <c r="AY29" s="56"/>
      <c r="AZ29" s="56"/>
      <c r="BA29" s="56"/>
      <c r="BB29" s="57"/>
      <c r="BC29" s="44">
        <f t="shared" si="1"/>
        <v>552808.51</v>
      </c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5" ht="75.75" customHeight="1">
      <c r="A30" s="46" t="s">
        <v>388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30"/>
      <c r="U30" s="49" t="s">
        <v>15</v>
      </c>
      <c r="V30" s="50"/>
      <c r="W30" s="50"/>
      <c r="X30" s="51"/>
      <c r="Y30" s="52" t="s">
        <v>389</v>
      </c>
      <c r="Z30" s="53"/>
      <c r="AA30" s="53"/>
      <c r="AB30" s="53"/>
      <c r="AC30" s="53"/>
      <c r="AD30" s="53"/>
      <c r="AE30" s="53"/>
      <c r="AF30" s="53"/>
      <c r="AG30" s="53"/>
      <c r="AH30" s="54"/>
      <c r="AI30" s="55">
        <v>369300</v>
      </c>
      <c r="AJ30" s="56"/>
      <c r="AK30" s="56"/>
      <c r="AL30" s="56"/>
      <c r="AM30" s="56"/>
      <c r="AN30" s="56"/>
      <c r="AO30" s="56"/>
      <c r="AP30" s="56"/>
      <c r="AQ30" s="56"/>
      <c r="AR30" s="57"/>
      <c r="AS30" s="55">
        <v>212987.5</v>
      </c>
      <c r="AT30" s="56"/>
      <c r="AU30" s="56"/>
      <c r="AV30" s="56"/>
      <c r="AW30" s="56"/>
      <c r="AX30" s="56"/>
      <c r="AY30" s="56"/>
      <c r="AZ30" s="56"/>
      <c r="BA30" s="56"/>
      <c r="BB30" s="29"/>
      <c r="BC30" s="44">
        <f t="shared" si="1"/>
        <v>156312.5</v>
      </c>
      <c r="BD30" s="44"/>
      <c r="BE30" s="44"/>
      <c r="BF30" s="44"/>
      <c r="BG30" s="44"/>
      <c r="BH30" s="44"/>
      <c r="BI30" s="44"/>
      <c r="BJ30" s="44"/>
      <c r="BK30" s="44"/>
      <c r="BL30" s="45"/>
      <c r="BM30" s="38"/>
    </row>
    <row r="31" spans="1:65" ht="101.25" customHeight="1">
      <c r="A31" s="46" t="s">
        <v>409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30"/>
      <c r="U31" s="49" t="s">
        <v>15</v>
      </c>
      <c r="V31" s="50"/>
      <c r="W31" s="50"/>
      <c r="X31" s="51"/>
      <c r="Y31" s="52" t="s">
        <v>392</v>
      </c>
      <c r="Z31" s="53"/>
      <c r="AA31" s="53"/>
      <c r="AB31" s="53"/>
      <c r="AC31" s="53"/>
      <c r="AD31" s="53"/>
      <c r="AE31" s="53"/>
      <c r="AF31" s="53"/>
      <c r="AG31" s="53"/>
      <c r="AH31" s="54"/>
      <c r="AI31" s="55">
        <v>13800</v>
      </c>
      <c r="AJ31" s="56"/>
      <c r="AK31" s="56"/>
      <c r="AL31" s="56"/>
      <c r="AM31" s="56"/>
      <c r="AN31" s="56"/>
      <c r="AO31" s="56"/>
      <c r="AP31" s="56"/>
      <c r="AQ31" s="56"/>
      <c r="AR31" s="57"/>
      <c r="AS31" s="55">
        <v>5887.04</v>
      </c>
      <c r="AT31" s="56"/>
      <c r="AU31" s="56"/>
      <c r="AV31" s="56"/>
      <c r="AW31" s="56"/>
      <c r="AX31" s="56"/>
      <c r="AY31" s="56"/>
      <c r="AZ31" s="56"/>
      <c r="BA31" s="56"/>
      <c r="BB31" s="29"/>
      <c r="BC31" s="55">
        <f>AI31-AS31</f>
        <v>7912.96</v>
      </c>
      <c r="BD31" s="56"/>
      <c r="BE31" s="56"/>
      <c r="BF31" s="56"/>
      <c r="BG31" s="56"/>
      <c r="BH31" s="56"/>
      <c r="BI31" s="56"/>
      <c r="BJ31" s="56"/>
      <c r="BK31" s="56"/>
      <c r="BL31" s="58"/>
      <c r="BM31" s="38"/>
    </row>
    <row r="32" spans="1:65" ht="84.75" customHeight="1">
      <c r="A32" s="46" t="s">
        <v>393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  <c r="T32" s="30"/>
      <c r="U32" s="49" t="s">
        <v>15</v>
      </c>
      <c r="V32" s="50"/>
      <c r="W32" s="50"/>
      <c r="X32" s="51"/>
      <c r="Y32" s="52" t="s">
        <v>394</v>
      </c>
      <c r="Z32" s="53"/>
      <c r="AA32" s="53"/>
      <c r="AB32" s="53"/>
      <c r="AC32" s="53"/>
      <c r="AD32" s="53"/>
      <c r="AE32" s="53"/>
      <c r="AF32" s="53"/>
      <c r="AG32" s="53"/>
      <c r="AH32" s="54"/>
      <c r="AI32" s="55">
        <v>808800</v>
      </c>
      <c r="AJ32" s="56"/>
      <c r="AK32" s="56"/>
      <c r="AL32" s="56"/>
      <c r="AM32" s="56"/>
      <c r="AN32" s="56"/>
      <c r="AO32" s="56"/>
      <c r="AP32" s="56"/>
      <c r="AQ32" s="56"/>
      <c r="AR32" s="57"/>
      <c r="AS32" s="55">
        <v>454046.69</v>
      </c>
      <c r="AT32" s="56"/>
      <c r="AU32" s="56"/>
      <c r="AV32" s="56"/>
      <c r="AW32" s="56"/>
      <c r="AX32" s="56"/>
      <c r="AY32" s="56"/>
      <c r="AZ32" s="56"/>
      <c r="BA32" s="56"/>
      <c r="BB32" s="29"/>
      <c r="BC32" s="44">
        <f t="shared" si="1"/>
        <v>354753.31</v>
      </c>
      <c r="BD32" s="44"/>
      <c r="BE32" s="44"/>
      <c r="BF32" s="44"/>
      <c r="BG32" s="44"/>
      <c r="BH32" s="44"/>
      <c r="BI32" s="44"/>
      <c r="BJ32" s="44"/>
      <c r="BK32" s="44"/>
      <c r="BL32" s="45"/>
      <c r="BM32" s="38"/>
    </row>
    <row r="33" spans="1:65" ht="76.5" customHeight="1">
      <c r="A33" s="46" t="s">
        <v>396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/>
      <c r="T33" s="30"/>
      <c r="U33" s="49" t="s">
        <v>15</v>
      </c>
      <c r="V33" s="50"/>
      <c r="W33" s="50"/>
      <c r="X33" s="51"/>
      <c r="Y33" s="52" t="s">
        <v>395</v>
      </c>
      <c r="Z33" s="53"/>
      <c r="AA33" s="53"/>
      <c r="AB33" s="53"/>
      <c r="AC33" s="53"/>
      <c r="AD33" s="53"/>
      <c r="AE33" s="53"/>
      <c r="AF33" s="53"/>
      <c r="AG33" s="53"/>
      <c r="AH33" s="54"/>
      <c r="AI33" s="55">
        <v>15600</v>
      </c>
      <c r="AJ33" s="56"/>
      <c r="AK33" s="56"/>
      <c r="AL33" s="56"/>
      <c r="AM33" s="56"/>
      <c r="AN33" s="56"/>
      <c r="AO33" s="56"/>
      <c r="AP33" s="56"/>
      <c r="AQ33" s="56"/>
      <c r="AR33" s="57"/>
      <c r="AS33" s="55">
        <v>-18229.74</v>
      </c>
      <c r="AT33" s="56"/>
      <c r="AU33" s="56"/>
      <c r="AV33" s="56"/>
      <c r="AW33" s="56"/>
      <c r="AX33" s="56"/>
      <c r="AY33" s="56"/>
      <c r="AZ33" s="56"/>
      <c r="BA33" s="56"/>
      <c r="BB33" s="29"/>
      <c r="BC33" s="44">
        <f t="shared" si="1"/>
        <v>33829.740000000005</v>
      </c>
      <c r="BD33" s="44"/>
      <c r="BE33" s="44"/>
      <c r="BF33" s="44"/>
      <c r="BG33" s="44"/>
      <c r="BH33" s="44"/>
      <c r="BI33" s="44"/>
      <c r="BJ33" s="44"/>
      <c r="BK33" s="44"/>
      <c r="BL33" s="45"/>
      <c r="BM33" s="38"/>
    </row>
    <row r="34" spans="1:64" ht="30" customHeight="1">
      <c r="A34" s="82" t="s">
        <v>82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70"/>
      <c r="U34" s="65" t="s">
        <v>15</v>
      </c>
      <c r="V34" s="66"/>
      <c r="W34" s="66"/>
      <c r="X34" s="67"/>
      <c r="Y34" s="62" t="s">
        <v>116</v>
      </c>
      <c r="Z34" s="63"/>
      <c r="AA34" s="63"/>
      <c r="AB34" s="63"/>
      <c r="AC34" s="63"/>
      <c r="AD34" s="63"/>
      <c r="AE34" s="63"/>
      <c r="AF34" s="63"/>
      <c r="AG34" s="63"/>
      <c r="AH34" s="64"/>
      <c r="AI34" s="72">
        <f>AI39+AI43</f>
        <v>222900</v>
      </c>
      <c r="AJ34" s="73"/>
      <c r="AK34" s="73"/>
      <c r="AL34" s="73"/>
      <c r="AM34" s="73"/>
      <c r="AN34" s="73"/>
      <c r="AO34" s="73"/>
      <c r="AP34" s="73"/>
      <c r="AQ34" s="73"/>
      <c r="AR34" s="74"/>
      <c r="AS34" s="72">
        <f>AS39+AS43</f>
        <v>221815.4</v>
      </c>
      <c r="AT34" s="73"/>
      <c r="AU34" s="73"/>
      <c r="AV34" s="73"/>
      <c r="AW34" s="73"/>
      <c r="AX34" s="73"/>
      <c r="AY34" s="73"/>
      <c r="AZ34" s="73"/>
      <c r="BA34" s="73"/>
      <c r="BB34" s="74"/>
      <c r="BC34" s="44">
        <f t="shared" si="0"/>
        <v>1084.6000000000058</v>
      </c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ht="38.25" customHeight="1" hidden="1">
      <c r="A35" s="82" t="s">
        <v>83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70"/>
      <c r="U35" s="65" t="s">
        <v>15</v>
      </c>
      <c r="V35" s="66"/>
      <c r="W35" s="66"/>
      <c r="X35" s="67"/>
      <c r="Y35" s="62" t="s">
        <v>117</v>
      </c>
      <c r="Z35" s="63"/>
      <c r="AA35" s="63"/>
      <c r="AB35" s="63"/>
      <c r="AC35" s="63"/>
      <c r="AD35" s="63"/>
      <c r="AE35" s="63"/>
      <c r="AF35" s="63"/>
      <c r="AG35" s="63"/>
      <c r="AH35" s="64"/>
      <c r="AI35" s="72">
        <v>0</v>
      </c>
      <c r="AJ35" s="73"/>
      <c r="AK35" s="73"/>
      <c r="AL35" s="73"/>
      <c r="AM35" s="73"/>
      <c r="AN35" s="73"/>
      <c r="AO35" s="73"/>
      <c r="AP35" s="73"/>
      <c r="AQ35" s="73"/>
      <c r="AR35" s="74"/>
      <c r="AS35" s="72">
        <v>2103.31</v>
      </c>
      <c r="AT35" s="73"/>
      <c r="AU35" s="73"/>
      <c r="AV35" s="73"/>
      <c r="AW35" s="73"/>
      <c r="AX35" s="73"/>
      <c r="AY35" s="73"/>
      <c r="AZ35" s="73"/>
      <c r="BA35" s="73"/>
      <c r="BB35" s="74"/>
      <c r="BC35" s="44">
        <f t="shared" si="0"/>
        <v>-2103.31</v>
      </c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ht="48" customHeight="1" hidden="1">
      <c r="A36" s="82" t="s">
        <v>84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0"/>
      <c r="U36" s="65" t="s">
        <v>15</v>
      </c>
      <c r="V36" s="66"/>
      <c r="W36" s="66"/>
      <c r="X36" s="67"/>
      <c r="Y36" s="62" t="s">
        <v>283</v>
      </c>
      <c r="Z36" s="63"/>
      <c r="AA36" s="63"/>
      <c r="AB36" s="63"/>
      <c r="AC36" s="63"/>
      <c r="AD36" s="63"/>
      <c r="AE36" s="63"/>
      <c r="AF36" s="63"/>
      <c r="AG36" s="63"/>
      <c r="AH36" s="64"/>
      <c r="AI36" s="72">
        <v>0</v>
      </c>
      <c r="AJ36" s="73"/>
      <c r="AK36" s="73"/>
      <c r="AL36" s="73"/>
      <c r="AM36" s="73"/>
      <c r="AN36" s="73"/>
      <c r="AO36" s="73"/>
      <c r="AP36" s="73"/>
      <c r="AQ36" s="73"/>
      <c r="AR36" s="74"/>
      <c r="AS36" s="72">
        <v>2103.31</v>
      </c>
      <c r="AT36" s="73"/>
      <c r="AU36" s="73"/>
      <c r="AV36" s="73"/>
      <c r="AW36" s="73"/>
      <c r="AX36" s="73"/>
      <c r="AY36" s="73"/>
      <c r="AZ36" s="73"/>
      <c r="BA36" s="73"/>
      <c r="BB36" s="74"/>
      <c r="BC36" s="44">
        <f t="shared" si="0"/>
        <v>-2103.31</v>
      </c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ht="48" customHeight="1" hidden="1">
      <c r="A37" s="146" t="s">
        <v>84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8"/>
      <c r="T37" s="30"/>
      <c r="U37" s="49" t="s">
        <v>15</v>
      </c>
      <c r="V37" s="50"/>
      <c r="W37" s="50"/>
      <c r="X37" s="51"/>
      <c r="Y37" s="62" t="s">
        <v>282</v>
      </c>
      <c r="Z37" s="63"/>
      <c r="AA37" s="63"/>
      <c r="AB37" s="63"/>
      <c r="AC37" s="63"/>
      <c r="AD37" s="63"/>
      <c r="AE37" s="63"/>
      <c r="AF37" s="63"/>
      <c r="AG37" s="63"/>
      <c r="AH37" s="64"/>
      <c r="AI37" s="55">
        <v>0</v>
      </c>
      <c r="AJ37" s="56"/>
      <c r="AK37" s="56"/>
      <c r="AL37" s="56"/>
      <c r="AM37" s="56"/>
      <c r="AN37" s="56"/>
      <c r="AO37" s="56"/>
      <c r="AP37" s="56"/>
      <c r="AQ37" s="56"/>
      <c r="AR37" s="57"/>
      <c r="AS37" s="55">
        <v>1604.93</v>
      </c>
      <c r="AT37" s="56"/>
      <c r="AU37" s="56"/>
      <c r="AV37" s="56"/>
      <c r="AW37" s="56"/>
      <c r="AX37" s="56"/>
      <c r="AY37" s="56"/>
      <c r="AZ37" s="56"/>
      <c r="BA37" s="56"/>
      <c r="BB37" s="29"/>
      <c r="BC37" s="44">
        <f>AI37-AS37</f>
        <v>-1604.93</v>
      </c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ht="60" customHeight="1" hidden="1">
      <c r="A38" s="82" t="s">
        <v>85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0"/>
      <c r="U38" s="65" t="s">
        <v>15</v>
      </c>
      <c r="V38" s="66"/>
      <c r="W38" s="66"/>
      <c r="X38" s="67"/>
      <c r="Y38" s="62" t="s">
        <v>284</v>
      </c>
      <c r="Z38" s="63"/>
      <c r="AA38" s="63"/>
      <c r="AB38" s="63"/>
      <c r="AC38" s="63"/>
      <c r="AD38" s="63"/>
      <c r="AE38" s="63"/>
      <c r="AF38" s="63"/>
      <c r="AG38" s="63"/>
      <c r="AH38" s="64"/>
      <c r="AI38" s="72">
        <v>0</v>
      </c>
      <c r="AJ38" s="73"/>
      <c r="AK38" s="73"/>
      <c r="AL38" s="73"/>
      <c r="AM38" s="73"/>
      <c r="AN38" s="73"/>
      <c r="AO38" s="73"/>
      <c r="AP38" s="73"/>
      <c r="AQ38" s="73"/>
      <c r="AR38" s="74"/>
      <c r="AS38" s="72">
        <v>498.38</v>
      </c>
      <c r="AT38" s="73"/>
      <c r="AU38" s="73"/>
      <c r="AV38" s="73"/>
      <c r="AW38" s="73"/>
      <c r="AX38" s="73"/>
      <c r="AY38" s="73"/>
      <c r="AZ38" s="73"/>
      <c r="BA38" s="73"/>
      <c r="BB38" s="74"/>
      <c r="BC38" s="68">
        <f t="shared" si="0"/>
        <v>-498.38</v>
      </c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64" ht="37.5" customHeight="1">
      <c r="A39" s="46" t="s">
        <v>83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  <c r="T39" s="30"/>
      <c r="U39" s="65" t="s">
        <v>15</v>
      </c>
      <c r="V39" s="66"/>
      <c r="W39" s="66"/>
      <c r="X39" s="67"/>
      <c r="Y39" s="62" t="s">
        <v>117</v>
      </c>
      <c r="Z39" s="63"/>
      <c r="AA39" s="63"/>
      <c r="AB39" s="63"/>
      <c r="AC39" s="63"/>
      <c r="AD39" s="63"/>
      <c r="AE39" s="63"/>
      <c r="AF39" s="63"/>
      <c r="AG39" s="63"/>
      <c r="AH39" s="64"/>
      <c r="AI39" s="55">
        <f>AI42</f>
        <v>1100</v>
      </c>
      <c r="AJ39" s="56"/>
      <c r="AK39" s="56"/>
      <c r="AL39" s="56"/>
      <c r="AM39" s="56"/>
      <c r="AN39" s="56"/>
      <c r="AO39" s="56"/>
      <c r="AP39" s="56"/>
      <c r="AQ39" s="56"/>
      <c r="AR39" s="57"/>
      <c r="AS39" s="55">
        <f>AS42</f>
        <v>0</v>
      </c>
      <c r="AT39" s="56"/>
      <c r="AU39" s="56"/>
      <c r="AV39" s="56"/>
      <c r="AW39" s="56"/>
      <c r="AX39" s="56"/>
      <c r="AY39" s="56"/>
      <c r="AZ39" s="56"/>
      <c r="BA39" s="56"/>
      <c r="BB39" s="29"/>
      <c r="BC39" s="44">
        <f t="shared" si="0"/>
        <v>1100</v>
      </c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ht="48" customHeight="1" hidden="1">
      <c r="A40" s="46" t="s">
        <v>319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30"/>
      <c r="U40" s="65" t="s">
        <v>15</v>
      </c>
      <c r="V40" s="66"/>
      <c r="W40" s="66"/>
      <c r="X40" s="67"/>
      <c r="Y40" s="62" t="s">
        <v>320</v>
      </c>
      <c r="Z40" s="63"/>
      <c r="AA40" s="63"/>
      <c r="AB40" s="63"/>
      <c r="AC40" s="63"/>
      <c r="AD40" s="63"/>
      <c r="AE40" s="63"/>
      <c r="AF40" s="63"/>
      <c r="AG40" s="63"/>
      <c r="AH40" s="64"/>
      <c r="AI40" s="55"/>
      <c r="AJ40" s="56"/>
      <c r="AK40" s="56"/>
      <c r="AL40" s="56"/>
      <c r="AM40" s="56"/>
      <c r="AN40" s="56"/>
      <c r="AO40" s="56"/>
      <c r="AP40" s="56"/>
      <c r="AQ40" s="56"/>
      <c r="AR40" s="57"/>
      <c r="AS40" s="55"/>
      <c r="AT40" s="56"/>
      <c r="AU40" s="56"/>
      <c r="AV40" s="56"/>
      <c r="AW40" s="56"/>
      <c r="AX40" s="56"/>
      <c r="AY40" s="56"/>
      <c r="AZ40" s="56"/>
      <c r="BA40" s="56"/>
      <c r="BB40" s="29"/>
      <c r="BC40" s="44">
        <f t="shared" si="0"/>
        <v>0</v>
      </c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ht="47.25" customHeight="1" hidden="1">
      <c r="A41" s="46" t="s">
        <v>319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8"/>
      <c r="T41" s="30"/>
      <c r="U41" s="65" t="s">
        <v>15</v>
      </c>
      <c r="V41" s="66"/>
      <c r="W41" s="66"/>
      <c r="X41" s="67"/>
      <c r="Y41" s="62" t="s">
        <v>282</v>
      </c>
      <c r="Z41" s="63"/>
      <c r="AA41" s="63"/>
      <c r="AB41" s="63"/>
      <c r="AC41" s="63"/>
      <c r="AD41" s="63"/>
      <c r="AE41" s="63"/>
      <c r="AF41" s="63"/>
      <c r="AG41" s="63"/>
      <c r="AH41" s="64"/>
      <c r="AI41" s="55"/>
      <c r="AJ41" s="56"/>
      <c r="AK41" s="56"/>
      <c r="AL41" s="56"/>
      <c r="AM41" s="56"/>
      <c r="AN41" s="56"/>
      <c r="AO41" s="56"/>
      <c r="AP41" s="56"/>
      <c r="AQ41" s="56"/>
      <c r="AR41" s="57"/>
      <c r="AS41" s="55"/>
      <c r="AT41" s="56"/>
      <c r="AU41" s="56"/>
      <c r="AV41" s="56"/>
      <c r="AW41" s="56"/>
      <c r="AX41" s="56"/>
      <c r="AY41" s="56"/>
      <c r="AZ41" s="56"/>
      <c r="BA41" s="56"/>
      <c r="BB41" s="29"/>
      <c r="BC41" s="44">
        <f t="shared" si="0"/>
        <v>0</v>
      </c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65" ht="24" customHeight="1">
      <c r="A42" s="46" t="s">
        <v>357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30"/>
      <c r="U42" s="49" t="s">
        <v>15</v>
      </c>
      <c r="V42" s="50"/>
      <c r="W42" s="50"/>
      <c r="X42" s="51"/>
      <c r="Y42" s="62" t="s">
        <v>398</v>
      </c>
      <c r="Z42" s="63"/>
      <c r="AA42" s="63"/>
      <c r="AB42" s="63"/>
      <c r="AC42" s="63"/>
      <c r="AD42" s="63"/>
      <c r="AE42" s="63"/>
      <c r="AF42" s="63"/>
      <c r="AG42" s="63"/>
      <c r="AH42" s="64"/>
      <c r="AI42" s="55">
        <v>1100</v>
      </c>
      <c r="AJ42" s="56"/>
      <c r="AK42" s="56"/>
      <c r="AL42" s="56"/>
      <c r="AM42" s="56"/>
      <c r="AN42" s="56"/>
      <c r="AO42" s="56"/>
      <c r="AP42" s="56"/>
      <c r="AQ42" s="56"/>
      <c r="AR42" s="57"/>
      <c r="AS42" s="55">
        <v>0</v>
      </c>
      <c r="AT42" s="56"/>
      <c r="AU42" s="56"/>
      <c r="AV42" s="56"/>
      <c r="AW42" s="56"/>
      <c r="AX42" s="56"/>
      <c r="AY42" s="56"/>
      <c r="AZ42" s="56"/>
      <c r="BA42" s="56"/>
      <c r="BB42" s="29"/>
      <c r="BC42" s="55">
        <f>AI42-AS42</f>
        <v>1100</v>
      </c>
      <c r="BD42" s="56"/>
      <c r="BE42" s="56"/>
      <c r="BF42" s="56"/>
      <c r="BG42" s="56"/>
      <c r="BH42" s="56"/>
      <c r="BI42" s="56"/>
      <c r="BJ42" s="56"/>
      <c r="BK42" s="56"/>
      <c r="BL42" s="58"/>
      <c r="BM42" s="38"/>
    </row>
    <row r="43" spans="1:64" ht="24.75" customHeight="1">
      <c r="A43" s="82" t="s">
        <v>86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70"/>
      <c r="U43" s="65" t="s">
        <v>15</v>
      </c>
      <c r="V43" s="66"/>
      <c r="W43" s="66"/>
      <c r="X43" s="67"/>
      <c r="Y43" s="62" t="s">
        <v>399</v>
      </c>
      <c r="Z43" s="63"/>
      <c r="AA43" s="63"/>
      <c r="AB43" s="63"/>
      <c r="AC43" s="63"/>
      <c r="AD43" s="63"/>
      <c r="AE43" s="63"/>
      <c r="AF43" s="63"/>
      <c r="AG43" s="63"/>
      <c r="AH43" s="64"/>
      <c r="AI43" s="72">
        <f>AI44</f>
        <v>221800</v>
      </c>
      <c r="AJ43" s="73"/>
      <c r="AK43" s="73"/>
      <c r="AL43" s="73"/>
      <c r="AM43" s="73"/>
      <c r="AN43" s="73"/>
      <c r="AO43" s="73"/>
      <c r="AP43" s="73"/>
      <c r="AQ43" s="73"/>
      <c r="AR43" s="74"/>
      <c r="AS43" s="72">
        <f>AS44</f>
        <v>221815.4</v>
      </c>
      <c r="AT43" s="73"/>
      <c r="AU43" s="73"/>
      <c r="AV43" s="73"/>
      <c r="AW43" s="73"/>
      <c r="AX43" s="73"/>
      <c r="AY43" s="73"/>
      <c r="AZ43" s="73"/>
      <c r="BA43" s="73"/>
      <c r="BB43" s="74"/>
      <c r="BC43" s="44">
        <f t="shared" si="0"/>
        <v>-15.39999999999418</v>
      </c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5" ht="23.25" customHeight="1">
      <c r="A44" s="82" t="s">
        <v>86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70"/>
      <c r="U44" s="65" t="s">
        <v>15</v>
      </c>
      <c r="V44" s="66"/>
      <c r="W44" s="66"/>
      <c r="X44" s="67"/>
      <c r="Y44" s="62" t="s">
        <v>400</v>
      </c>
      <c r="Z44" s="63"/>
      <c r="AA44" s="63"/>
      <c r="AB44" s="63"/>
      <c r="AC44" s="63"/>
      <c r="AD44" s="63"/>
      <c r="AE44" s="63"/>
      <c r="AF44" s="63"/>
      <c r="AG44" s="63"/>
      <c r="AH44" s="64"/>
      <c r="AI44" s="72">
        <v>221800</v>
      </c>
      <c r="AJ44" s="73"/>
      <c r="AK44" s="73"/>
      <c r="AL44" s="73"/>
      <c r="AM44" s="73"/>
      <c r="AN44" s="73"/>
      <c r="AO44" s="73"/>
      <c r="AP44" s="73"/>
      <c r="AQ44" s="73"/>
      <c r="AR44" s="74"/>
      <c r="AS44" s="72">
        <v>221815.4</v>
      </c>
      <c r="AT44" s="73"/>
      <c r="AU44" s="73"/>
      <c r="AV44" s="73"/>
      <c r="AW44" s="73"/>
      <c r="AX44" s="73"/>
      <c r="AY44" s="73"/>
      <c r="AZ44" s="73"/>
      <c r="BA44" s="73"/>
      <c r="BB44" s="74"/>
      <c r="BC44" s="44">
        <f t="shared" si="0"/>
        <v>-15.39999999999418</v>
      </c>
      <c r="BD44" s="44"/>
      <c r="BE44" s="44"/>
      <c r="BF44" s="44"/>
      <c r="BG44" s="44"/>
      <c r="BH44" s="44"/>
      <c r="BI44" s="44"/>
      <c r="BJ44" s="44"/>
      <c r="BK44" s="44"/>
      <c r="BL44" s="45"/>
      <c r="BM44" s="38"/>
    </row>
    <row r="45" spans="1:64" ht="36" customHeight="1" hidden="1">
      <c r="A45" s="82" t="s">
        <v>87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70"/>
      <c r="U45" s="65" t="s">
        <v>15</v>
      </c>
      <c r="V45" s="66"/>
      <c r="W45" s="66"/>
      <c r="X45" s="67"/>
      <c r="Y45" s="62" t="s">
        <v>118</v>
      </c>
      <c r="Z45" s="63"/>
      <c r="AA45" s="63"/>
      <c r="AB45" s="63"/>
      <c r="AC45" s="63"/>
      <c r="AD45" s="63"/>
      <c r="AE45" s="63"/>
      <c r="AF45" s="63"/>
      <c r="AG45" s="63"/>
      <c r="AH45" s="64"/>
      <c r="AI45" s="72">
        <v>45000</v>
      </c>
      <c r="AJ45" s="73"/>
      <c r="AK45" s="73"/>
      <c r="AL45" s="73"/>
      <c r="AM45" s="73"/>
      <c r="AN45" s="73"/>
      <c r="AO45" s="73"/>
      <c r="AP45" s="73"/>
      <c r="AQ45" s="73"/>
      <c r="AR45" s="74"/>
      <c r="AS45" s="72">
        <v>45032.93</v>
      </c>
      <c r="AT45" s="73"/>
      <c r="AU45" s="73"/>
      <c r="AV45" s="73"/>
      <c r="AW45" s="73"/>
      <c r="AX45" s="73"/>
      <c r="AY45" s="73"/>
      <c r="AZ45" s="73"/>
      <c r="BA45" s="73"/>
      <c r="BB45" s="74"/>
      <c r="BC45" s="44">
        <f t="shared" si="0"/>
        <v>-32.93000000000029</v>
      </c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64" ht="15" customHeight="1">
      <c r="A46" s="82" t="s">
        <v>88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70"/>
      <c r="U46" s="65" t="s">
        <v>15</v>
      </c>
      <c r="V46" s="66"/>
      <c r="W46" s="66"/>
      <c r="X46" s="67"/>
      <c r="Y46" s="62" t="s">
        <v>119</v>
      </c>
      <c r="Z46" s="63"/>
      <c r="AA46" s="63"/>
      <c r="AB46" s="63"/>
      <c r="AC46" s="63"/>
      <c r="AD46" s="63"/>
      <c r="AE46" s="63"/>
      <c r="AF46" s="63"/>
      <c r="AG46" s="63"/>
      <c r="AH46" s="64"/>
      <c r="AI46" s="72">
        <f>AI47+AI49</f>
        <v>3523300</v>
      </c>
      <c r="AJ46" s="73"/>
      <c r="AK46" s="73"/>
      <c r="AL46" s="73"/>
      <c r="AM46" s="73"/>
      <c r="AN46" s="73"/>
      <c r="AO46" s="73"/>
      <c r="AP46" s="73"/>
      <c r="AQ46" s="73"/>
      <c r="AR46" s="74"/>
      <c r="AS46" s="72">
        <f>AS47+AS49</f>
        <v>373079.80999999994</v>
      </c>
      <c r="AT46" s="73"/>
      <c r="AU46" s="73"/>
      <c r="AV46" s="73"/>
      <c r="AW46" s="73"/>
      <c r="AX46" s="73"/>
      <c r="AY46" s="73"/>
      <c r="AZ46" s="73"/>
      <c r="BA46" s="73"/>
      <c r="BB46" s="74"/>
      <c r="BC46" s="44">
        <f t="shared" si="0"/>
        <v>3150220.19</v>
      </c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64" ht="24.75" customHeight="1">
      <c r="A47" s="82" t="s">
        <v>89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70"/>
      <c r="U47" s="65" t="s">
        <v>15</v>
      </c>
      <c r="V47" s="66"/>
      <c r="W47" s="66"/>
      <c r="X47" s="67"/>
      <c r="Y47" s="62" t="s">
        <v>120</v>
      </c>
      <c r="Z47" s="63"/>
      <c r="AA47" s="63"/>
      <c r="AB47" s="63"/>
      <c r="AC47" s="63"/>
      <c r="AD47" s="63"/>
      <c r="AE47" s="63"/>
      <c r="AF47" s="63"/>
      <c r="AG47" s="63"/>
      <c r="AH47" s="64"/>
      <c r="AI47" s="72">
        <f>AI48</f>
        <v>42700</v>
      </c>
      <c r="AJ47" s="73"/>
      <c r="AK47" s="73"/>
      <c r="AL47" s="73"/>
      <c r="AM47" s="73"/>
      <c r="AN47" s="73"/>
      <c r="AO47" s="73"/>
      <c r="AP47" s="73"/>
      <c r="AQ47" s="73"/>
      <c r="AR47" s="74"/>
      <c r="AS47" s="72">
        <f>AS48</f>
        <v>1009.73</v>
      </c>
      <c r="AT47" s="73"/>
      <c r="AU47" s="73"/>
      <c r="AV47" s="73"/>
      <c r="AW47" s="73"/>
      <c r="AX47" s="73"/>
      <c r="AY47" s="73"/>
      <c r="AZ47" s="73"/>
      <c r="BA47" s="73"/>
      <c r="BB47" s="74"/>
      <c r="BC47" s="44">
        <f t="shared" si="0"/>
        <v>41690.27</v>
      </c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65" ht="63.75" customHeight="1">
      <c r="A48" s="70" t="s">
        <v>90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65" t="s">
        <v>15</v>
      </c>
      <c r="V48" s="66"/>
      <c r="W48" s="66"/>
      <c r="X48" s="67"/>
      <c r="Y48" s="52" t="s">
        <v>397</v>
      </c>
      <c r="Z48" s="53"/>
      <c r="AA48" s="53"/>
      <c r="AB48" s="53"/>
      <c r="AC48" s="53"/>
      <c r="AD48" s="53"/>
      <c r="AE48" s="53"/>
      <c r="AF48" s="53"/>
      <c r="AG48" s="53"/>
      <c r="AH48" s="54"/>
      <c r="AI48" s="55">
        <v>42700</v>
      </c>
      <c r="AJ48" s="56"/>
      <c r="AK48" s="56"/>
      <c r="AL48" s="56"/>
      <c r="AM48" s="56"/>
      <c r="AN48" s="56"/>
      <c r="AO48" s="56"/>
      <c r="AP48" s="56"/>
      <c r="AQ48" s="56"/>
      <c r="AR48" s="57"/>
      <c r="AS48" s="55">
        <v>1009.73</v>
      </c>
      <c r="AT48" s="56"/>
      <c r="AU48" s="56"/>
      <c r="AV48" s="56"/>
      <c r="AW48" s="56"/>
      <c r="AX48" s="56"/>
      <c r="AY48" s="56"/>
      <c r="AZ48" s="56"/>
      <c r="BA48" s="56"/>
      <c r="BB48" s="57"/>
      <c r="BC48" s="44">
        <f t="shared" si="0"/>
        <v>41690.27</v>
      </c>
      <c r="BD48" s="44"/>
      <c r="BE48" s="44"/>
      <c r="BF48" s="44"/>
      <c r="BG48" s="44"/>
      <c r="BH48" s="44"/>
      <c r="BI48" s="44"/>
      <c r="BJ48" s="44"/>
      <c r="BK48" s="44"/>
      <c r="BL48" s="45"/>
      <c r="BM48" s="38"/>
    </row>
    <row r="49" spans="1:64" ht="15" customHeight="1">
      <c r="A49" s="70" t="s">
        <v>91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65" t="s">
        <v>15</v>
      </c>
      <c r="V49" s="66"/>
      <c r="W49" s="66"/>
      <c r="X49" s="67"/>
      <c r="Y49" s="52" t="s">
        <v>121</v>
      </c>
      <c r="Z49" s="53"/>
      <c r="AA49" s="53"/>
      <c r="AB49" s="53"/>
      <c r="AC49" s="53"/>
      <c r="AD49" s="53"/>
      <c r="AE49" s="53"/>
      <c r="AF49" s="53"/>
      <c r="AG49" s="53"/>
      <c r="AH49" s="54"/>
      <c r="AI49" s="55">
        <f>AI50+AI52</f>
        <v>3480600</v>
      </c>
      <c r="AJ49" s="56"/>
      <c r="AK49" s="56"/>
      <c r="AL49" s="56"/>
      <c r="AM49" s="56"/>
      <c r="AN49" s="56"/>
      <c r="AO49" s="56"/>
      <c r="AP49" s="56"/>
      <c r="AQ49" s="56"/>
      <c r="AR49" s="57"/>
      <c r="AS49" s="55">
        <f>AS50+AS52</f>
        <v>372070.07999999996</v>
      </c>
      <c r="AT49" s="56"/>
      <c r="AU49" s="56"/>
      <c r="AV49" s="56"/>
      <c r="AW49" s="56"/>
      <c r="AX49" s="56"/>
      <c r="AY49" s="56"/>
      <c r="AZ49" s="56"/>
      <c r="BA49" s="56"/>
      <c r="BB49" s="57"/>
      <c r="BC49" s="44">
        <f t="shared" si="0"/>
        <v>3108529.92</v>
      </c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64" ht="18" customHeight="1">
      <c r="A50" s="70" t="s">
        <v>401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65" t="s">
        <v>15</v>
      </c>
      <c r="V50" s="66"/>
      <c r="W50" s="66"/>
      <c r="X50" s="67"/>
      <c r="Y50" s="52" t="s">
        <v>402</v>
      </c>
      <c r="Z50" s="53"/>
      <c r="AA50" s="53"/>
      <c r="AB50" s="53"/>
      <c r="AC50" s="53"/>
      <c r="AD50" s="53"/>
      <c r="AE50" s="53"/>
      <c r="AF50" s="53"/>
      <c r="AG50" s="53"/>
      <c r="AH50" s="54"/>
      <c r="AI50" s="55">
        <f>AI51</f>
        <v>110000</v>
      </c>
      <c r="AJ50" s="56"/>
      <c r="AK50" s="56"/>
      <c r="AL50" s="56"/>
      <c r="AM50" s="56"/>
      <c r="AN50" s="56"/>
      <c r="AO50" s="56"/>
      <c r="AP50" s="56"/>
      <c r="AQ50" s="56"/>
      <c r="AR50" s="57"/>
      <c r="AS50" s="55">
        <f>AS51</f>
        <v>105999.73</v>
      </c>
      <c r="AT50" s="56"/>
      <c r="AU50" s="56"/>
      <c r="AV50" s="56"/>
      <c r="AW50" s="56"/>
      <c r="AX50" s="56"/>
      <c r="AY50" s="56"/>
      <c r="AZ50" s="56"/>
      <c r="BA50" s="56"/>
      <c r="BB50" s="57"/>
      <c r="BC50" s="44">
        <f t="shared" si="0"/>
        <v>4000.270000000004</v>
      </c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64" ht="51.75" customHeight="1">
      <c r="A51" s="70" t="s">
        <v>404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65" t="s">
        <v>15</v>
      </c>
      <c r="V51" s="66"/>
      <c r="W51" s="66"/>
      <c r="X51" s="67"/>
      <c r="Y51" s="52" t="s">
        <v>403</v>
      </c>
      <c r="Z51" s="53"/>
      <c r="AA51" s="53"/>
      <c r="AB51" s="53"/>
      <c r="AC51" s="53"/>
      <c r="AD51" s="53"/>
      <c r="AE51" s="53"/>
      <c r="AF51" s="53"/>
      <c r="AG51" s="53"/>
      <c r="AH51" s="54"/>
      <c r="AI51" s="55">
        <v>110000</v>
      </c>
      <c r="AJ51" s="56"/>
      <c r="AK51" s="56"/>
      <c r="AL51" s="56"/>
      <c r="AM51" s="56"/>
      <c r="AN51" s="56"/>
      <c r="AO51" s="56"/>
      <c r="AP51" s="56"/>
      <c r="AQ51" s="56"/>
      <c r="AR51" s="57"/>
      <c r="AS51" s="55">
        <v>105999.73</v>
      </c>
      <c r="AT51" s="56"/>
      <c r="AU51" s="56"/>
      <c r="AV51" s="56"/>
      <c r="AW51" s="56"/>
      <c r="AX51" s="56"/>
      <c r="AY51" s="56"/>
      <c r="AZ51" s="56"/>
      <c r="BA51" s="56"/>
      <c r="BB51" s="57"/>
      <c r="BC51" s="44">
        <f t="shared" si="0"/>
        <v>4000.270000000004</v>
      </c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ht="21" customHeight="1">
      <c r="A52" s="70" t="s">
        <v>405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65" t="s">
        <v>15</v>
      </c>
      <c r="V52" s="66"/>
      <c r="W52" s="66"/>
      <c r="X52" s="67"/>
      <c r="Y52" s="52" t="s">
        <v>406</v>
      </c>
      <c r="Z52" s="53"/>
      <c r="AA52" s="53"/>
      <c r="AB52" s="53"/>
      <c r="AC52" s="53"/>
      <c r="AD52" s="53"/>
      <c r="AE52" s="53"/>
      <c r="AF52" s="53"/>
      <c r="AG52" s="53"/>
      <c r="AH52" s="54"/>
      <c r="AI52" s="55">
        <f>AI53</f>
        <v>3370600</v>
      </c>
      <c r="AJ52" s="56"/>
      <c r="AK52" s="56"/>
      <c r="AL52" s="56"/>
      <c r="AM52" s="56"/>
      <c r="AN52" s="56"/>
      <c r="AO52" s="56"/>
      <c r="AP52" s="56"/>
      <c r="AQ52" s="56"/>
      <c r="AR52" s="57"/>
      <c r="AS52" s="55">
        <f>AS53</f>
        <v>266070.35</v>
      </c>
      <c r="AT52" s="56"/>
      <c r="AU52" s="56"/>
      <c r="AV52" s="56"/>
      <c r="AW52" s="56"/>
      <c r="AX52" s="56"/>
      <c r="AY52" s="56"/>
      <c r="AZ52" s="56"/>
      <c r="BA52" s="56"/>
      <c r="BB52" s="57"/>
      <c r="BC52" s="44">
        <f t="shared" si="0"/>
        <v>3104529.65</v>
      </c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5" ht="51.75" customHeight="1">
      <c r="A53" s="70" t="s">
        <v>408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65" t="s">
        <v>15</v>
      </c>
      <c r="V53" s="66"/>
      <c r="W53" s="66"/>
      <c r="X53" s="67"/>
      <c r="Y53" s="52" t="s">
        <v>407</v>
      </c>
      <c r="Z53" s="53"/>
      <c r="AA53" s="53"/>
      <c r="AB53" s="53"/>
      <c r="AC53" s="53"/>
      <c r="AD53" s="53"/>
      <c r="AE53" s="53"/>
      <c r="AF53" s="53"/>
      <c r="AG53" s="53"/>
      <c r="AH53" s="54"/>
      <c r="AI53" s="55">
        <v>3370600</v>
      </c>
      <c r="AJ53" s="56"/>
      <c r="AK53" s="56"/>
      <c r="AL53" s="56"/>
      <c r="AM53" s="56"/>
      <c r="AN53" s="56"/>
      <c r="AO53" s="56"/>
      <c r="AP53" s="56"/>
      <c r="AQ53" s="56"/>
      <c r="AR53" s="57"/>
      <c r="AS53" s="55">
        <v>266070.35</v>
      </c>
      <c r="AT53" s="56"/>
      <c r="AU53" s="56"/>
      <c r="AV53" s="56"/>
      <c r="AW53" s="56"/>
      <c r="AX53" s="56"/>
      <c r="AY53" s="56"/>
      <c r="AZ53" s="56"/>
      <c r="BA53" s="56"/>
      <c r="BB53" s="57"/>
      <c r="BC53" s="44">
        <f t="shared" si="0"/>
        <v>3104529.65</v>
      </c>
      <c r="BD53" s="44"/>
      <c r="BE53" s="44"/>
      <c r="BF53" s="44"/>
      <c r="BG53" s="44"/>
      <c r="BH53" s="44"/>
      <c r="BI53" s="44"/>
      <c r="BJ53" s="44"/>
      <c r="BK53" s="44"/>
      <c r="BL53" s="45"/>
      <c r="BM53" s="38"/>
    </row>
    <row r="54" spans="1:64" ht="26.25" customHeight="1">
      <c r="A54" s="70" t="s">
        <v>92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65" t="s">
        <v>15</v>
      </c>
      <c r="V54" s="66"/>
      <c r="W54" s="66"/>
      <c r="X54" s="67"/>
      <c r="Y54" s="52" t="s">
        <v>122</v>
      </c>
      <c r="Z54" s="53"/>
      <c r="AA54" s="53"/>
      <c r="AB54" s="53"/>
      <c r="AC54" s="53"/>
      <c r="AD54" s="53"/>
      <c r="AE54" s="53"/>
      <c r="AF54" s="53"/>
      <c r="AG54" s="53"/>
      <c r="AH54" s="54"/>
      <c r="AI54" s="55">
        <f>AI55</f>
        <v>11300</v>
      </c>
      <c r="AJ54" s="56"/>
      <c r="AK54" s="56"/>
      <c r="AL54" s="56"/>
      <c r="AM54" s="56"/>
      <c r="AN54" s="56"/>
      <c r="AO54" s="56"/>
      <c r="AP54" s="56"/>
      <c r="AQ54" s="56"/>
      <c r="AR54" s="57"/>
      <c r="AS54" s="55">
        <f>AS55</f>
        <v>10700</v>
      </c>
      <c r="AT54" s="56"/>
      <c r="AU54" s="56"/>
      <c r="AV54" s="56"/>
      <c r="AW54" s="56"/>
      <c r="AX54" s="56"/>
      <c r="AY54" s="56"/>
      <c r="AZ54" s="56"/>
      <c r="BA54" s="56"/>
      <c r="BB54" s="57"/>
      <c r="BC54" s="44">
        <f t="shared" si="0"/>
        <v>600</v>
      </c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ht="72.75" customHeight="1">
      <c r="A55" s="70" t="s">
        <v>93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65" t="s">
        <v>15</v>
      </c>
      <c r="V55" s="66"/>
      <c r="W55" s="66"/>
      <c r="X55" s="67"/>
      <c r="Y55" s="52" t="s">
        <v>123</v>
      </c>
      <c r="Z55" s="53"/>
      <c r="AA55" s="53"/>
      <c r="AB55" s="53"/>
      <c r="AC55" s="53"/>
      <c r="AD55" s="53"/>
      <c r="AE55" s="53"/>
      <c r="AF55" s="53"/>
      <c r="AG55" s="53"/>
      <c r="AH55" s="54"/>
      <c r="AI55" s="55">
        <f>AI56</f>
        <v>11300</v>
      </c>
      <c r="AJ55" s="56"/>
      <c r="AK55" s="56"/>
      <c r="AL55" s="56"/>
      <c r="AM55" s="56"/>
      <c r="AN55" s="56"/>
      <c r="AO55" s="56"/>
      <c r="AP55" s="56"/>
      <c r="AQ55" s="56"/>
      <c r="AR55" s="57"/>
      <c r="AS55" s="55">
        <f>AS56</f>
        <v>10700</v>
      </c>
      <c r="AT55" s="56"/>
      <c r="AU55" s="56"/>
      <c r="AV55" s="56"/>
      <c r="AW55" s="56"/>
      <c r="AX55" s="56"/>
      <c r="AY55" s="56"/>
      <c r="AZ55" s="56"/>
      <c r="BA55" s="56"/>
      <c r="BB55" s="57"/>
      <c r="BC55" s="44">
        <f t="shared" si="0"/>
        <v>600</v>
      </c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5" ht="99.75" customHeight="1">
      <c r="A56" s="70" t="s">
        <v>94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65" t="s">
        <v>15</v>
      </c>
      <c r="V56" s="66"/>
      <c r="W56" s="66"/>
      <c r="X56" s="67"/>
      <c r="Y56" s="52" t="s">
        <v>124</v>
      </c>
      <c r="Z56" s="53"/>
      <c r="AA56" s="53"/>
      <c r="AB56" s="53"/>
      <c r="AC56" s="53"/>
      <c r="AD56" s="53"/>
      <c r="AE56" s="53"/>
      <c r="AF56" s="53"/>
      <c r="AG56" s="53"/>
      <c r="AH56" s="54"/>
      <c r="AI56" s="55">
        <v>11300</v>
      </c>
      <c r="AJ56" s="56"/>
      <c r="AK56" s="56"/>
      <c r="AL56" s="56"/>
      <c r="AM56" s="56"/>
      <c r="AN56" s="56"/>
      <c r="AO56" s="56"/>
      <c r="AP56" s="56"/>
      <c r="AQ56" s="56"/>
      <c r="AR56" s="57"/>
      <c r="AS56" s="55">
        <v>10700</v>
      </c>
      <c r="AT56" s="56"/>
      <c r="AU56" s="56"/>
      <c r="AV56" s="56"/>
      <c r="AW56" s="56"/>
      <c r="AX56" s="56"/>
      <c r="AY56" s="56"/>
      <c r="AZ56" s="56"/>
      <c r="BA56" s="56"/>
      <c r="BB56" s="57"/>
      <c r="BC56" s="44">
        <f t="shared" si="0"/>
        <v>600</v>
      </c>
      <c r="BD56" s="44"/>
      <c r="BE56" s="44"/>
      <c r="BF56" s="44"/>
      <c r="BG56" s="44"/>
      <c r="BH56" s="44"/>
      <c r="BI56" s="44"/>
      <c r="BJ56" s="44"/>
      <c r="BK56" s="44"/>
      <c r="BL56" s="45"/>
      <c r="BM56" s="38"/>
    </row>
    <row r="57" spans="1:64" ht="64.5" customHeight="1" hidden="1">
      <c r="A57" s="70" t="s">
        <v>95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65" t="s">
        <v>15</v>
      </c>
      <c r="V57" s="66"/>
      <c r="W57" s="66"/>
      <c r="X57" s="67"/>
      <c r="Y57" s="52" t="s">
        <v>125</v>
      </c>
      <c r="Z57" s="53"/>
      <c r="AA57" s="53"/>
      <c r="AB57" s="53"/>
      <c r="AC57" s="53"/>
      <c r="AD57" s="53"/>
      <c r="AE57" s="53"/>
      <c r="AF57" s="53"/>
      <c r="AG57" s="53"/>
      <c r="AH57" s="54"/>
      <c r="AI57" s="55">
        <v>0</v>
      </c>
      <c r="AJ57" s="56"/>
      <c r="AK57" s="56"/>
      <c r="AL57" s="56"/>
      <c r="AM57" s="56"/>
      <c r="AN57" s="56"/>
      <c r="AO57" s="56"/>
      <c r="AP57" s="56"/>
      <c r="AQ57" s="56"/>
      <c r="AR57" s="57"/>
      <c r="AS57" s="55">
        <v>7522.27</v>
      </c>
      <c r="AT57" s="56"/>
      <c r="AU57" s="56"/>
      <c r="AV57" s="56"/>
      <c r="AW57" s="56"/>
      <c r="AX57" s="56"/>
      <c r="AY57" s="56"/>
      <c r="AZ57" s="56"/>
      <c r="BA57" s="56"/>
      <c r="BB57" s="57"/>
      <c r="BC57" s="44">
        <f t="shared" si="0"/>
        <v>-7522.27</v>
      </c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ht="15" customHeight="1" hidden="1">
      <c r="A58" s="70" t="s">
        <v>96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65" t="s">
        <v>15</v>
      </c>
      <c r="V58" s="66"/>
      <c r="W58" s="66"/>
      <c r="X58" s="67"/>
      <c r="Y58" s="52" t="s">
        <v>126</v>
      </c>
      <c r="Z58" s="53"/>
      <c r="AA58" s="53"/>
      <c r="AB58" s="53"/>
      <c r="AC58" s="53"/>
      <c r="AD58" s="53"/>
      <c r="AE58" s="53"/>
      <c r="AF58" s="53"/>
      <c r="AG58" s="53"/>
      <c r="AH58" s="54"/>
      <c r="AI58" s="55">
        <v>0</v>
      </c>
      <c r="AJ58" s="56"/>
      <c r="AK58" s="56"/>
      <c r="AL58" s="56"/>
      <c r="AM58" s="56"/>
      <c r="AN58" s="56"/>
      <c r="AO58" s="56"/>
      <c r="AP58" s="56"/>
      <c r="AQ58" s="56"/>
      <c r="AR58" s="57"/>
      <c r="AS58" s="55">
        <v>7522.27</v>
      </c>
      <c r="AT58" s="56"/>
      <c r="AU58" s="56"/>
      <c r="AV58" s="56"/>
      <c r="AW58" s="56"/>
      <c r="AX58" s="56"/>
      <c r="AY58" s="56"/>
      <c r="AZ58" s="56"/>
      <c r="BA58" s="56"/>
      <c r="BB58" s="57"/>
      <c r="BC58" s="44">
        <f t="shared" si="0"/>
        <v>-7522.27</v>
      </c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ht="24" customHeight="1" hidden="1">
      <c r="A59" s="70" t="s">
        <v>97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65" t="s">
        <v>15</v>
      </c>
      <c r="V59" s="66"/>
      <c r="W59" s="66"/>
      <c r="X59" s="67"/>
      <c r="Y59" s="52" t="s">
        <v>127</v>
      </c>
      <c r="Z59" s="53"/>
      <c r="AA59" s="53"/>
      <c r="AB59" s="53"/>
      <c r="AC59" s="53"/>
      <c r="AD59" s="53"/>
      <c r="AE59" s="53"/>
      <c r="AF59" s="53"/>
      <c r="AG59" s="53"/>
      <c r="AH59" s="54"/>
      <c r="AI59" s="55">
        <v>0</v>
      </c>
      <c r="AJ59" s="56"/>
      <c r="AK59" s="56"/>
      <c r="AL59" s="56"/>
      <c r="AM59" s="56"/>
      <c r="AN59" s="56"/>
      <c r="AO59" s="56"/>
      <c r="AP59" s="56"/>
      <c r="AQ59" s="56"/>
      <c r="AR59" s="57"/>
      <c r="AS59" s="55">
        <v>7522.27</v>
      </c>
      <c r="AT59" s="56"/>
      <c r="AU59" s="56"/>
      <c r="AV59" s="56"/>
      <c r="AW59" s="56"/>
      <c r="AX59" s="56"/>
      <c r="AY59" s="56"/>
      <c r="AZ59" s="56"/>
      <c r="BA59" s="56"/>
      <c r="BB59" s="57"/>
      <c r="BC59" s="44">
        <f t="shared" si="0"/>
        <v>-7522.27</v>
      </c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ht="24" customHeight="1" hidden="1">
      <c r="A60" s="70" t="s">
        <v>98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65" t="s">
        <v>15</v>
      </c>
      <c r="V60" s="66"/>
      <c r="W60" s="66"/>
      <c r="X60" s="67"/>
      <c r="Y60" s="52" t="s">
        <v>128</v>
      </c>
      <c r="Z60" s="53"/>
      <c r="AA60" s="53"/>
      <c r="AB60" s="53"/>
      <c r="AC60" s="53"/>
      <c r="AD60" s="53"/>
      <c r="AE60" s="53"/>
      <c r="AF60" s="53"/>
      <c r="AG60" s="53"/>
      <c r="AH60" s="54"/>
      <c r="AI60" s="55">
        <v>0</v>
      </c>
      <c r="AJ60" s="56"/>
      <c r="AK60" s="56"/>
      <c r="AL60" s="56"/>
      <c r="AM60" s="56"/>
      <c r="AN60" s="56"/>
      <c r="AO60" s="56"/>
      <c r="AP60" s="56"/>
      <c r="AQ60" s="56"/>
      <c r="AR60" s="57"/>
      <c r="AS60" s="55">
        <v>7522.27</v>
      </c>
      <c r="AT60" s="56"/>
      <c r="AU60" s="56"/>
      <c r="AV60" s="56"/>
      <c r="AW60" s="56"/>
      <c r="AX60" s="56"/>
      <c r="AY60" s="56"/>
      <c r="AZ60" s="56"/>
      <c r="BA60" s="56"/>
      <c r="BB60" s="57"/>
      <c r="BC60" s="44">
        <f t="shared" si="0"/>
        <v>-7522.27</v>
      </c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ht="88.5" customHeight="1">
      <c r="A61" s="70" t="s">
        <v>99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65" t="s">
        <v>15</v>
      </c>
      <c r="V61" s="66"/>
      <c r="W61" s="66"/>
      <c r="X61" s="67"/>
      <c r="Y61" s="52" t="s">
        <v>129</v>
      </c>
      <c r="Z61" s="53"/>
      <c r="AA61" s="53"/>
      <c r="AB61" s="53"/>
      <c r="AC61" s="53"/>
      <c r="AD61" s="53"/>
      <c r="AE61" s="53"/>
      <c r="AF61" s="53"/>
      <c r="AG61" s="53"/>
      <c r="AH61" s="54"/>
      <c r="AI61" s="55">
        <f>AI62</f>
        <v>175000</v>
      </c>
      <c r="AJ61" s="56"/>
      <c r="AK61" s="56"/>
      <c r="AL61" s="56"/>
      <c r="AM61" s="56"/>
      <c r="AN61" s="56"/>
      <c r="AO61" s="56"/>
      <c r="AP61" s="56"/>
      <c r="AQ61" s="56"/>
      <c r="AR61" s="57"/>
      <c r="AS61" s="55">
        <f>AS62</f>
        <v>77695.27</v>
      </c>
      <c r="AT61" s="56"/>
      <c r="AU61" s="56"/>
      <c r="AV61" s="56"/>
      <c r="AW61" s="56"/>
      <c r="AX61" s="56"/>
      <c r="AY61" s="56"/>
      <c r="AZ61" s="56"/>
      <c r="BA61" s="56"/>
      <c r="BB61" s="57"/>
      <c r="BC61" s="44">
        <f t="shared" si="0"/>
        <v>97304.73</v>
      </c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ht="129.75" customHeight="1">
      <c r="A62" s="70" t="s">
        <v>382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65" t="s">
        <v>15</v>
      </c>
      <c r="V62" s="66"/>
      <c r="W62" s="66"/>
      <c r="X62" s="67"/>
      <c r="Y62" s="52" t="s">
        <v>130</v>
      </c>
      <c r="Z62" s="53"/>
      <c r="AA62" s="53"/>
      <c r="AB62" s="53"/>
      <c r="AC62" s="53"/>
      <c r="AD62" s="53"/>
      <c r="AE62" s="53"/>
      <c r="AF62" s="53"/>
      <c r="AG62" s="53"/>
      <c r="AH62" s="54"/>
      <c r="AI62" s="55">
        <f>AI65</f>
        <v>175000</v>
      </c>
      <c r="AJ62" s="56"/>
      <c r="AK62" s="56"/>
      <c r="AL62" s="56"/>
      <c r="AM62" s="56"/>
      <c r="AN62" s="56"/>
      <c r="AO62" s="56"/>
      <c r="AP62" s="56"/>
      <c r="AQ62" s="56"/>
      <c r="AR62" s="57"/>
      <c r="AS62" s="55">
        <f>AS65</f>
        <v>77695.27</v>
      </c>
      <c r="AT62" s="56"/>
      <c r="AU62" s="56"/>
      <c r="AV62" s="56"/>
      <c r="AW62" s="56"/>
      <c r="AX62" s="56"/>
      <c r="AY62" s="56"/>
      <c r="AZ62" s="56"/>
      <c r="BA62" s="56"/>
      <c r="BB62" s="57"/>
      <c r="BC62" s="44">
        <f t="shared" si="0"/>
        <v>97304.73</v>
      </c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ht="96" customHeight="1" hidden="1">
      <c r="A63" s="70" t="s">
        <v>100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65" t="s">
        <v>15</v>
      </c>
      <c r="V63" s="66"/>
      <c r="W63" s="66"/>
      <c r="X63" s="67"/>
      <c r="Y63" s="52" t="s">
        <v>131</v>
      </c>
      <c r="Z63" s="53"/>
      <c r="AA63" s="53"/>
      <c r="AB63" s="53"/>
      <c r="AC63" s="53"/>
      <c r="AD63" s="53"/>
      <c r="AE63" s="53"/>
      <c r="AF63" s="53"/>
      <c r="AG63" s="53"/>
      <c r="AH63" s="54"/>
      <c r="AI63" s="55"/>
      <c r="AJ63" s="56"/>
      <c r="AK63" s="56"/>
      <c r="AL63" s="56"/>
      <c r="AM63" s="56"/>
      <c r="AN63" s="56"/>
      <c r="AO63" s="56"/>
      <c r="AP63" s="56"/>
      <c r="AQ63" s="56"/>
      <c r="AR63" s="57"/>
      <c r="AS63" s="55"/>
      <c r="AT63" s="56"/>
      <c r="AU63" s="56"/>
      <c r="AV63" s="56"/>
      <c r="AW63" s="56"/>
      <c r="AX63" s="56"/>
      <c r="AY63" s="56"/>
      <c r="AZ63" s="56"/>
      <c r="BA63" s="56"/>
      <c r="BB63" s="57"/>
      <c r="BC63" s="44">
        <f t="shared" si="0"/>
        <v>0</v>
      </c>
      <c r="BD63" s="44"/>
      <c r="BE63" s="44"/>
      <c r="BF63" s="44"/>
      <c r="BG63" s="44"/>
      <c r="BH63" s="44"/>
      <c r="BI63" s="44"/>
      <c r="BJ63" s="44"/>
      <c r="BK63" s="44"/>
      <c r="BL63" s="45"/>
    </row>
    <row r="64" spans="1:64" ht="108.75" customHeight="1" hidden="1">
      <c r="A64" s="70" t="s">
        <v>101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65" t="s">
        <v>15</v>
      </c>
      <c r="V64" s="66"/>
      <c r="W64" s="66"/>
      <c r="X64" s="67"/>
      <c r="Y64" s="52" t="s">
        <v>293</v>
      </c>
      <c r="Z64" s="53"/>
      <c r="AA64" s="53"/>
      <c r="AB64" s="53"/>
      <c r="AC64" s="53"/>
      <c r="AD64" s="53"/>
      <c r="AE64" s="53"/>
      <c r="AF64" s="53"/>
      <c r="AG64" s="53"/>
      <c r="AH64" s="54"/>
      <c r="AI64" s="55"/>
      <c r="AJ64" s="56"/>
      <c r="AK64" s="56"/>
      <c r="AL64" s="56"/>
      <c r="AM64" s="56"/>
      <c r="AN64" s="56"/>
      <c r="AO64" s="56"/>
      <c r="AP64" s="56"/>
      <c r="AQ64" s="56"/>
      <c r="AR64" s="57"/>
      <c r="AS64" s="55"/>
      <c r="AT64" s="56"/>
      <c r="AU64" s="56"/>
      <c r="AV64" s="56"/>
      <c r="AW64" s="56"/>
      <c r="AX64" s="56"/>
      <c r="AY64" s="56"/>
      <c r="AZ64" s="56"/>
      <c r="BA64" s="56"/>
      <c r="BB64" s="57"/>
      <c r="BC64" s="44">
        <f t="shared" si="0"/>
        <v>0</v>
      </c>
      <c r="BD64" s="44"/>
      <c r="BE64" s="44"/>
      <c r="BF64" s="44"/>
      <c r="BG64" s="44"/>
      <c r="BH64" s="44"/>
      <c r="BI64" s="44"/>
      <c r="BJ64" s="44"/>
      <c r="BK64" s="44"/>
      <c r="BL64" s="45"/>
    </row>
    <row r="65" spans="1:64" ht="107.25" customHeight="1">
      <c r="A65" s="70" t="s">
        <v>383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65" t="s">
        <v>15</v>
      </c>
      <c r="V65" s="66"/>
      <c r="W65" s="66"/>
      <c r="X65" s="67"/>
      <c r="Y65" s="52" t="s">
        <v>132</v>
      </c>
      <c r="Z65" s="53"/>
      <c r="AA65" s="53"/>
      <c r="AB65" s="53"/>
      <c r="AC65" s="53"/>
      <c r="AD65" s="53"/>
      <c r="AE65" s="53"/>
      <c r="AF65" s="53"/>
      <c r="AG65" s="53"/>
      <c r="AH65" s="54"/>
      <c r="AI65" s="55">
        <f>AI66</f>
        <v>175000</v>
      </c>
      <c r="AJ65" s="56"/>
      <c r="AK65" s="56"/>
      <c r="AL65" s="56"/>
      <c r="AM65" s="56"/>
      <c r="AN65" s="56"/>
      <c r="AO65" s="56"/>
      <c r="AP65" s="56"/>
      <c r="AQ65" s="56"/>
      <c r="AR65" s="57"/>
      <c r="AS65" s="55">
        <f>AS66</f>
        <v>77695.27</v>
      </c>
      <c r="AT65" s="56"/>
      <c r="AU65" s="56"/>
      <c r="AV65" s="56"/>
      <c r="AW65" s="56"/>
      <c r="AX65" s="56"/>
      <c r="AY65" s="56"/>
      <c r="AZ65" s="56"/>
      <c r="BA65" s="56"/>
      <c r="BB65" s="57"/>
      <c r="BC65" s="44">
        <f t="shared" si="0"/>
        <v>97304.73</v>
      </c>
      <c r="BD65" s="44"/>
      <c r="BE65" s="44"/>
      <c r="BF65" s="44"/>
      <c r="BG65" s="44"/>
      <c r="BH65" s="44"/>
      <c r="BI65" s="44"/>
      <c r="BJ65" s="44"/>
      <c r="BK65" s="44"/>
      <c r="BL65" s="45"/>
    </row>
    <row r="66" spans="1:65" ht="108.75" customHeight="1">
      <c r="A66" s="70" t="s">
        <v>384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65" t="s">
        <v>15</v>
      </c>
      <c r="V66" s="66"/>
      <c r="W66" s="66"/>
      <c r="X66" s="67"/>
      <c r="Y66" s="52" t="s">
        <v>133</v>
      </c>
      <c r="Z66" s="53"/>
      <c r="AA66" s="53"/>
      <c r="AB66" s="53"/>
      <c r="AC66" s="53"/>
      <c r="AD66" s="53"/>
      <c r="AE66" s="53"/>
      <c r="AF66" s="53"/>
      <c r="AG66" s="53"/>
      <c r="AH66" s="54"/>
      <c r="AI66" s="55">
        <v>175000</v>
      </c>
      <c r="AJ66" s="56"/>
      <c r="AK66" s="56"/>
      <c r="AL66" s="56"/>
      <c r="AM66" s="56"/>
      <c r="AN66" s="56"/>
      <c r="AO66" s="56"/>
      <c r="AP66" s="56"/>
      <c r="AQ66" s="56"/>
      <c r="AR66" s="57"/>
      <c r="AS66" s="55">
        <v>77695.27</v>
      </c>
      <c r="AT66" s="56"/>
      <c r="AU66" s="56"/>
      <c r="AV66" s="56"/>
      <c r="AW66" s="56"/>
      <c r="AX66" s="56"/>
      <c r="AY66" s="56"/>
      <c r="AZ66" s="56"/>
      <c r="BA66" s="56"/>
      <c r="BB66" s="57"/>
      <c r="BC66" s="68">
        <f t="shared" si="0"/>
        <v>97304.73</v>
      </c>
      <c r="BD66" s="68"/>
      <c r="BE66" s="68"/>
      <c r="BF66" s="68"/>
      <c r="BG66" s="68"/>
      <c r="BH66" s="68"/>
      <c r="BI66" s="68"/>
      <c r="BJ66" s="68"/>
      <c r="BK66" s="68"/>
      <c r="BL66" s="69"/>
      <c r="BM66" s="38"/>
    </row>
    <row r="67" spans="1:64" ht="27" customHeight="1">
      <c r="A67" s="46" t="s">
        <v>360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35"/>
      <c r="U67" s="49" t="s">
        <v>15</v>
      </c>
      <c r="V67" s="50"/>
      <c r="W67" s="50"/>
      <c r="X67" s="51"/>
      <c r="Y67" s="52" t="s">
        <v>361</v>
      </c>
      <c r="Z67" s="53"/>
      <c r="AA67" s="53"/>
      <c r="AB67" s="53"/>
      <c r="AC67" s="53"/>
      <c r="AD67" s="53"/>
      <c r="AE67" s="53"/>
      <c r="AF67" s="53"/>
      <c r="AG67" s="53"/>
      <c r="AH67" s="54"/>
      <c r="AI67" s="55">
        <f>AI68</f>
        <v>1000</v>
      </c>
      <c r="AJ67" s="56"/>
      <c r="AK67" s="56"/>
      <c r="AL67" s="56"/>
      <c r="AM67" s="56"/>
      <c r="AN67" s="56"/>
      <c r="AO67" s="56"/>
      <c r="AP67" s="56"/>
      <c r="AQ67" s="56"/>
      <c r="AR67" s="57"/>
      <c r="AS67" s="55">
        <f>AS68</f>
        <v>0</v>
      </c>
      <c r="AT67" s="56"/>
      <c r="AU67" s="56"/>
      <c r="AV67" s="56"/>
      <c r="AW67" s="56"/>
      <c r="AX67" s="56"/>
      <c r="AY67" s="56"/>
      <c r="AZ67" s="56"/>
      <c r="BA67" s="56"/>
      <c r="BB67" s="57"/>
      <c r="BC67" s="55">
        <f aca="true" t="shared" si="2" ref="BC67:BC74">AI67-AS67</f>
        <v>1000</v>
      </c>
      <c r="BD67" s="56"/>
      <c r="BE67" s="56"/>
      <c r="BF67" s="56"/>
      <c r="BG67" s="56"/>
      <c r="BH67" s="56"/>
      <c r="BI67" s="56"/>
      <c r="BJ67" s="56"/>
      <c r="BK67" s="56"/>
      <c r="BL67" s="58"/>
    </row>
    <row r="68" spans="1:64" ht="37.5" customHeight="1">
      <c r="A68" s="46" t="s">
        <v>362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35"/>
      <c r="U68" s="49" t="s">
        <v>15</v>
      </c>
      <c r="V68" s="50"/>
      <c r="W68" s="50"/>
      <c r="X68" s="51"/>
      <c r="Y68" s="52" t="s">
        <v>363</v>
      </c>
      <c r="Z68" s="53"/>
      <c r="AA68" s="53"/>
      <c r="AB68" s="53"/>
      <c r="AC68" s="53"/>
      <c r="AD68" s="53"/>
      <c r="AE68" s="53"/>
      <c r="AF68" s="53"/>
      <c r="AG68" s="53"/>
      <c r="AH68" s="54"/>
      <c r="AI68" s="55">
        <f>AI69</f>
        <v>1000</v>
      </c>
      <c r="AJ68" s="56"/>
      <c r="AK68" s="56"/>
      <c r="AL68" s="56"/>
      <c r="AM68" s="56"/>
      <c r="AN68" s="56"/>
      <c r="AO68" s="56"/>
      <c r="AP68" s="56"/>
      <c r="AQ68" s="56"/>
      <c r="AR68" s="57"/>
      <c r="AS68" s="55">
        <f>AS69</f>
        <v>0</v>
      </c>
      <c r="AT68" s="56"/>
      <c r="AU68" s="56"/>
      <c r="AV68" s="56"/>
      <c r="AW68" s="56"/>
      <c r="AX68" s="56"/>
      <c r="AY68" s="56"/>
      <c r="AZ68" s="56"/>
      <c r="BA68" s="56"/>
      <c r="BB68" s="57"/>
      <c r="BC68" s="55">
        <f t="shared" si="2"/>
        <v>1000</v>
      </c>
      <c r="BD68" s="56"/>
      <c r="BE68" s="56"/>
      <c r="BF68" s="56"/>
      <c r="BG68" s="56"/>
      <c r="BH68" s="56"/>
      <c r="BI68" s="56"/>
      <c r="BJ68" s="56"/>
      <c r="BK68" s="56"/>
      <c r="BL68" s="58"/>
    </row>
    <row r="69" spans="1:65" ht="48.75" customHeight="1">
      <c r="A69" s="46" t="s">
        <v>364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35"/>
      <c r="U69" s="49" t="s">
        <v>15</v>
      </c>
      <c r="V69" s="50"/>
      <c r="W69" s="50"/>
      <c r="X69" s="51"/>
      <c r="Y69" s="52" t="s">
        <v>365</v>
      </c>
      <c r="Z69" s="53"/>
      <c r="AA69" s="53"/>
      <c r="AB69" s="53"/>
      <c r="AC69" s="53"/>
      <c r="AD69" s="53"/>
      <c r="AE69" s="53"/>
      <c r="AF69" s="53"/>
      <c r="AG69" s="53"/>
      <c r="AH69" s="54"/>
      <c r="AI69" s="55">
        <v>1000</v>
      </c>
      <c r="AJ69" s="56"/>
      <c r="AK69" s="56"/>
      <c r="AL69" s="56"/>
      <c r="AM69" s="56"/>
      <c r="AN69" s="56"/>
      <c r="AO69" s="56"/>
      <c r="AP69" s="56"/>
      <c r="AQ69" s="56"/>
      <c r="AR69" s="57"/>
      <c r="AS69" s="55">
        <v>0</v>
      </c>
      <c r="AT69" s="56"/>
      <c r="AU69" s="56"/>
      <c r="AV69" s="56"/>
      <c r="AW69" s="56"/>
      <c r="AX69" s="56"/>
      <c r="AY69" s="56"/>
      <c r="AZ69" s="56"/>
      <c r="BA69" s="56"/>
      <c r="BB69" s="57"/>
      <c r="BC69" s="55">
        <f t="shared" si="2"/>
        <v>1000</v>
      </c>
      <c r="BD69" s="56"/>
      <c r="BE69" s="56"/>
      <c r="BF69" s="56"/>
      <c r="BG69" s="56"/>
      <c r="BH69" s="56"/>
      <c r="BI69" s="56"/>
      <c r="BJ69" s="56"/>
      <c r="BK69" s="56"/>
      <c r="BL69" s="58"/>
      <c r="BM69" s="38"/>
    </row>
    <row r="70" spans="1:64" ht="31.5" customHeight="1" hidden="1">
      <c r="A70" s="46" t="s">
        <v>366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35"/>
      <c r="U70" s="49" t="s">
        <v>15</v>
      </c>
      <c r="V70" s="50"/>
      <c r="W70" s="50"/>
      <c r="X70" s="51"/>
      <c r="Y70" s="52" t="s">
        <v>368</v>
      </c>
      <c r="Z70" s="53"/>
      <c r="AA70" s="53"/>
      <c r="AB70" s="53"/>
      <c r="AC70" s="53"/>
      <c r="AD70" s="53"/>
      <c r="AE70" s="53"/>
      <c r="AF70" s="53"/>
      <c r="AG70" s="53"/>
      <c r="AH70" s="54"/>
      <c r="AI70" s="55">
        <v>0</v>
      </c>
      <c r="AJ70" s="56"/>
      <c r="AK70" s="56"/>
      <c r="AL70" s="56"/>
      <c r="AM70" s="56"/>
      <c r="AN70" s="56"/>
      <c r="AO70" s="56"/>
      <c r="AP70" s="56"/>
      <c r="AQ70" s="56"/>
      <c r="AR70" s="57"/>
      <c r="AS70" s="55">
        <v>759.69</v>
      </c>
      <c r="AT70" s="56"/>
      <c r="AU70" s="56"/>
      <c r="AV70" s="56"/>
      <c r="AW70" s="56"/>
      <c r="AX70" s="56"/>
      <c r="AY70" s="56"/>
      <c r="AZ70" s="56"/>
      <c r="BA70" s="56"/>
      <c r="BB70" s="57"/>
      <c r="BC70" s="55">
        <f t="shared" si="2"/>
        <v>-759.69</v>
      </c>
      <c r="BD70" s="56"/>
      <c r="BE70" s="56"/>
      <c r="BF70" s="56"/>
      <c r="BG70" s="56"/>
      <c r="BH70" s="56"/>
      <c r="BI70" s="56"/>
      <c r="BJ70" s="56"/>
      <c r="BK70" s="56"/>
      <c r="BL70" s="58"/>
    </row>
    <row r="71" spans="1:64" ht="17.25" customHeight="1" hidden="1">
      <c r="A71" s="46" t="s">
        <v>367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35"/>
      <c r="U71" s="49" t="s">
        <v>15</v>
      </c>
      <c r="V71" s="50"/>
      <c r="W71" s="50"/>
      <c r="X71" s="51"/>
      <c r="Y71" s="52" t="s">
        <v>369</v>
      </c>
      <c r="Z71" s="53"/>
      <c r="AA71" s="53"/>
      <c r="AB71" s="53"/>
      <c r="AC71" s="53"/>
      <c r="AD71" s="53"/>
      <c r="AE71" s="53"/>
      <c r="AF71" s="53"/>
      <c r="AG71" s="53"/>
      <c r="AH71" s="54"/>
      <c r="AI71" s="55">
        <v>0</v>
      </c>
      <c r="AJ71" s="56"/>
      <c r="AK71" s="56"/>
      <c r="AL71" s="56"/>
      <c r="AM71" s="56"/>
      <c r="AN71" s="56"/>
      <c r="AO71" s="56"/>
      <c r="AP71" s="56"/>
      <c r="AQ71" s="56"/>
      <c r="AR71" s="57"/>
      <c r="AS71" s="55">
        <v>600</v>
      </c>
      <c r="AT71" s="56"/>
      <c r="AU71" s="56"/>
      <c r="AV71" s="56"/>
      <c r="AW71" s="56"/>
      <c r="AX71" s="56"/>
      <c r="AY71" s="56"/>
      <c r="AZ71" s="56"/>
      <c r="BA71" s="56"/>
      <c r="BB71" s="57"/>
      <c r="BC71" s="59">
        <f>AI71-AS71</f>
        <v>-600</v>
      </c>
      <c r="BD71" s="60"/>
      <c r="BE71" s="60"/>
      <c r="BF71" s="60"/>
      <c r="BG71" s="60"/>
      <c r="BH71" s="60"/>
      <c r="BI71" s="60"/>
      <c r="BJ71" s="60"/>
      <c r="BK71" s="60"/>
      <c r="BL71" s="61"/>
    </row>
    <row r="72" spans="1:64" ht="24.75" customHeight="1" hidden="1">
      <c r="A72" s="46" t="s">
        <v>370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35"/>
      <c r="U72" s="49" t="s">
        <v>15</v>
      </c>
      <c r="V72" s="50"/>
      <c r="W72" s="50"/>
      <c r="X72" s="51"/>
      <c r="Y72" s="52" t="s">
        <v>371</v>
      </c>
      <c r="Z72" s="53"/>
      <c r="AA72" s="53"/>
      <c r="AB72" s="53"/>
      <c r="AC72" s="53"/>
      <c r="AD72" s="53"/>
      <c r="AE72" s="53"/>
      <c r="AF72" s="53"/>
      <c r="AG72" s="53"/>
      <c r="AH72" s="54"/>
      <c r="AI72" s="55">
        <v>0</v>
      </c>
      <c r="AJ72" s="56"/>
      <c r="AK72" s="56"/>
      <c r="AL72" s="56"/>
      <c r="AM72" s="56"/>
      <c r="AN72" s="56"/>
      <c r="AO72" s="56"/>
      <c r="AP72" s="56"/>
      <c r="AQ72" s="56"/>
      <c r="AR72" s="57"/>
      <c r="AS72" s="55">
        <v>600</v>
      </c>
      <c r="AT72" s="56"/>
      <c r="AU72" s="56"/>
      <c r="AV72" s="56"/>
      <c r="AW72" s="56"/>
      <c r="AX72" s="56"/>
      <c r="AY72" s="56"/>
      <c r="AZ72" s="56"/>
      <c r="BA72" s="56"/>
      <c r="BB72" s="36"/>
      <c r="BC72" s="44">
        <f>AI72-AS72</f>
        <v>-600</v>
      </c>
      <c r="BD72" s="44"/>
      <c r="BE72" s="44"/>
      <c r="BF72" s="44"/>
      <c r="BG72" s="44"/>
      <c r="BH72" s="44"/>
      <c r="BI72" s="44"/>
      <c r="BJ72" s="44"/>
      <c r="BK72" s="44"/>
      <c r="BL72" s="45"/>
    </row>
    <row r="73" spans="1:64" ht="26.25" customHeight="1">
      <c r="A73" s="70" t="s">
        <v>102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65" t="s">
        <v>15</v>
      </c>
      <c r="V73" s="66"/>
      <c r="W73" s="66"/>
      <c r="X73" s="67"/>
      <c r="Y73" s="52" t="s">
        <v>134</v>
      </c>
      <c r="Z73" s="53"/>
      <c r="AA73" s="53"/>
      <c r="AB73" s="53"/>
      <c r="AC73" s="53"/>
      <c r="AD73" s="53"/>
      <c r="AE73" s="53"/>
      <c r="AF73" s="53"/>
      <c r="AG73" s="53"/>
      <c r="AH73" s="54"/>
      <c r="AI73" s="55">
        <f>AI74</f>
        <v>2427150</v>
      </c>
      <c r="AJ73" s="56"/>
      <c r="AK73" s="56"/>
      <c r="AL73" s="56"/>
      <c r="AM73" s="56"/>
      <c r="AN73" s="56"/>
      <c r="AO73" s="56"/>
      <c r="AP73" s="56"/>
      <c r="AQ73" s="56"/>
      <c r="AR73" s="57"/>
      <c r="AS73" s="55">
        <f>AS74</f>
        <v>1918650</v>
      </c>
      <c r="AT73" s="56"/>
      <c r="AU73" s="56"/>
      <c r="AV73" s="56"/>
      <c r="AW73" s="56"/>
      <c r="AX73" s="56"/>
      <c r="AY73" s="56"/>
      <c r="AZ73" s="56"/>
      <c r="BA73" s="56"/>
      <c r="BB73" s="57"/>
      <c r="BC73" s="44">
        <f t="shared" si="2"/>
        <v>508500</v>
      </c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64" ht="62.25" customHeight="1">
      <c r="A74" s="70" t="s">
        <v>103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65" t="s">
        <v>15</v>
      </c>
      <c r="V74" s="66"/>
      <c r="W74" s="66"/>
      <c r="X74" s="67"/>
      <c r="Y74" s="52" t="s">
        <v>135</v>
      </c>
      <c r="Z74" s="53"/>
      <c r="AA74" s="53"/>
      <c r="AB74" s="53"/>
      <c r="AC74" s="53"/>
      <c r="AD74" s="53"/>
      <c r="AE74" s="53"/>
      <c r="AF74" s="53"/>
      <c r="AG74" s="53"/>
      <c r="AH74" s="54"/>
      <c r="AI74" s="55">
        <f>AI75+AI78+AI83</f>
        <v>2427150</v>
      </c>
      <c r="AJ74" s="56"/>
      <c r="AK74" s="56"/>
      <c r="AL74" s="56"/>
      <c r="AM74" s="56"/>
      <c r="AN74" s="56"/>
      <c r="AO74" s="56"/>
      <c r="AP74" s="56"/>
      <c r="AQ74" s="56"/>
      <c r="AR74" s="57"/>
      <c r="AS74" s="55">
        <f>AS75+AS78+AS83</f>
        <v>1918650</v>
      </c>
      <c r="AT74" s="56"/>
      <c r="AU74" s="56"/>
      <c r="AV74" s="56"/>
      <c r="AW74" s="56"/>
      <c r="AX74" s="56"/>
      <c r="AY74" s="56"/>
      <c r="AZ74" s="56"/>
      <c r="BA74" s="56"/>
      <c r="BB74" s="57"/>
      <c r="BC74" s="44">
        <f t="shared" si="2"/>
        <v>508500</v>
      </c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64" ht="36.75" customHeight="1">
      <c r="A75" s="82" t="s">
        <v>104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70"/>
      <c r="U75" s="65" t="s">
        <v>15</v>
      </c>
      <c r="V75" s="66"/>
      <c r="W75" s="66"/>
      <c r="X75" s="67"/>
      <c r="Y75" s="62" t="s">
        <v>136</v>
      </c>
      <c r="Z75" s="63"/>
      <c r="AA75" s="63"/>
      <c r="AB75" s="63"/>
      <c r="AC75" s="63"/>
      <c r="AD75" s="63"/>
      <c r="AE75" s="63"/>
      <c r="AF75" s="63"/>
      <c r="AG75" s="63"/>
      <c r="AH75" s="64"/>
      <c r="AI75" s="72">
        <f>AI76</f>
        <v>2107500</v>
      </c>
      <c r="AJ75" s="73"/>
      <c r="AK75" s="73"/>
      <c r="AL75" s="73"/>
      <c r="AM75" s="73"/>
      <c r="AN75" s="73"/>
      <c r="AO75" s="73"/>
      <c r="AP75" s="73"/>
      <c r="AQ75" s="73"/>
      <c r="AR75" s="74"/>
      <c r="AS75" s="55">
        <f>AS76</f>
        <v>1839000</v>
      </c>
      <c r="AT75" s="56"/>
      <c r="AU75" s="56"/>
      <c r="AV75" s="56"/>
      <c r="AW75" s="56"/>
      <c r="AX75" s="56"/>
      <c r="AY75" s="56"/>
      <c r="AZ75" s="56"/>
      <c r="BA75" s="56"/>
      <c r="BB75" s="57"/>
      <c r="BC75" s="44">
        <f t="shared" si="0"/>
        <v>268500</v>
      </c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64" ht="22.5" customHeight="1">
      <c r="A76" s="82" t="s">
        <v>105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70"/>
      <c r="U76" s="65" t="s">
        <v>15</v>
      </c>
      <c r="V76" s="66"/>
      <c r="W76" s="66"/>
      <c r="X76" s="67"/>
      <c r="Y76" s="62" t="s">
        <v>137</v>
      </c>
      <c r="Z76" s="63"/>
      <c r="AA76" s="63"/>
      <c r="AB76" s="63"/>
      <c r="AC76" s="63"/>
      <c r="AD76" s="63"/>
      <c r="AE76" s="63"/>
      <c r="AF76" s="63"/>
      <c r="AG76" s="63"/>
      <c r="AH76" s="64"/>
      <c r="AI76" s="72">
        <f>AI77</f>
        <v>2107500</v>
      </c>
      <c r="AJ76" s="73"/>
      <c r="AK76" s="73"/>
      <c r="AL76" s="73"/>
      <c r="AM76" s="73"/>
      <c r="AN76" s="73"/>
      <c r="AO76" s="73"/>
      <c r="AP76" s="73"/>
      <c r="AQ76" s="73"/>
      <c r="AR76" s="74"/>
      <c r="AS76" s="55">
        <f>AS77</f>
        <v>1839000</v>
      </c>
      <c r="AT76" s="56"/>
      <c r="AU76" s="56"/>
      <c r="AV76" s="56"/>
      <c r="AW76" s="56"/>
      <c r="AX76" s="56"/>
      <c r="AY76" s="56"/>
      <c r="AZ76" s="56"/>
      <c r="BA76" s="56"/>
      <c r="BB76" s="57"/>
      <c r="BC76" s="44">
        <f t="shared" si="0"/>
        <v>268500</v>
      </c>
      <c r="BD76" s="44"/>
      <c r="BE76" s="44"/>
      <c r="BF76" s="44"/>
      <c r="BG76" s="44"/>
      <c r="BH76" s="44"/>
      <c r="BI76" s="44"/>
      <c r="BJ76" s="44"/>
      <c r="BK76" s="44"/>
      <c r="BL76" s="45"/>
    </row>
    <row r="77" spans="1:65" ht="35.25" customHeight="1">
      <c r="A77" s="82" t="s">
        <v>106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70"/>
      <c r="U77" s="65" t="s">
        <v>15</v>
      </c>
      <c r="V77" s="66"/>
      <c r="W77" s="66"/>
      <c r="X77" s="67"/>
      <c r="Y77" s="62" t="s">
        <v>138</v>
      </c>
      <c r="Z77" s="63"/>
      <c r="AA77" s="63"/>
      <c r="AB77" s="63"/>
      <c r="AC77" s="63"/>
      <c r="AD77" s="63"/>
      <c r="AE77" s="63"/>
      <c r="AF77" s="63"/>
      <c r="AG77" s="63"/>
      <c r="AH77" s="64"/>
      <c r="AI77" s="72">
        <v>2107500</v>
      </c>
      <c r="AJ77" s="73"/>
      <c r="AK77" s="73"/>
      <c r="AL77" s="73"/>
      <c r="AM77" s="73"/>
      <c r="AN77" s="73"/>
      <c r="AO77" s="73"/>
      <c r="AP77" s="73"/>
      <c r="AQ77" s="73"/>
      <c r="AR77" s="74"/>
      <c r="AS77" s="55">
        <v>1839000</v>
      </c>
      <c r="AT77" s="56"/>
      <c r="AU77" s="56"/>
      <c r="AV77" s="56"/>
      <c r="AW77" s="56"/>
      <c r="AX77" s="56"/>
      <c r="AY77" s="56"/>
      <c r="AZ77" s="56"/>
      <c r="BA77" s="56"/>
      <c r="BB77" s="57"/>
      <c r="BC77" s="44">
        <f t="shared" si="0"/>
        <v>268500</v>
      </c>
      <c r="BD77" s="44"/>
      <c r="BE77" s="44"/>
      <c r="BF77" s="44"/>
      <c r="BG77" s="44"/>
      <c r="BH77" s="44"/>
      <c r="BI77" s="44"/>
      <c r="BJ77" s="44"/>
      <c r="BK77" s="44"/>
      <c r="BL77" s="45"/>
      <c r="BM77" s="38"/>
    </row>
    <row r="78" spans="1:64" ht="39" customHeight="1">
      <c r="A78" s="82" t="s">
        <v>107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70"/>
      <c r="U78" s="65" t="s">
        <v>15</v>
      </c>
      <c r="V78" s="66"/>
      <c r="W78" s="66"/>
      <c r="X78" s="67"/>
      <c r="Y78" s="62" t="s">
        <v>139</v>
      </c>
      <c r="Z78" s="63"/>
      <c r="AA78" s="63"/>
      <c r="AB78" s="63"/>
      <c r="AC78" s="63"/>
      <c r="AD78" s="63"/>
      <c r="AE78" s="63"/>
      <c r="AF78" s="63"/>
      <c r="AG78" s="63"/>
      <c r="AH78" s="64"/>
      <c r="AI78" s="72">
        <f>AI79+AI81</f>
        <v>59500</v>
      </c>
      <c r="AJ78" s="73"/>
      <c r="AK78" s="73"/>
      <c r="AL78" s="73"/>
      <c r="AM78" s="73"/>
      <c r="AN78" s="73"/>
      <c r="AO78" s="73"/>
      <c r="AP78" s="73"/>
      <c r="AQ78" s="73"/>
      <c r="AR78" s="74"/>
      <c r="AS78" s="72">
        <f>AS79+AS81</f>
        <v>59500</v>
      </c>
      <c r="AT78" s="73"/>
      <c r="AU78" s="73"/>
      <c r="AV78" s="73"/>
      <c r="AW78" s="73"/>
      <c r="AX78" s="73"/>
      <c r="AY78" s="73"/>
      <c r="AZ78" s="73"/>
      <c r="BA78" s="73"/>
      <c r="BB78" s="74"/>
      <c r="BC78" s="44">
        <f t="shared" si="0"/>
        <v>0</v>
      </c>
      <c r="BD78" s="44"/>
      <c r="BE78" s="44"/>
      <c r="BF78" s="44"/>
      <c r="BG78" s="44"/>
      <c r="BH78" s="44"/>
      <c r="BI78" s="44"/>
      <c r="BJ78" s="44"/>
      <c r="BK78" s="44"/>
      <c r="BL78" s="45"/>
    </row>
    <row r="79" spans="1:64" ht="61.5" customHeight="1">
      <c r="A79" s="82" t="s">
        <v>108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70"/>
      <c r="U79" s="65" t="s">
        <v>15</v>
      </c>
      <c r="V79" s="66"/>
      <c r="W79" s="66"/>
      <c r="X79" s="67"/>
      <c r="Y79" s="62" t="s">
        <v>140</v>
      </c>
      <c r="Z79" s="63"/>
      <c r="AA79" s="63"/>
      <c r="AB79" s="63"/>
      <c r="AC79" s="63"/>
      <c r="AD79" s="63"/>
      <c r="AE79" s="63"/>
      <c r="AF79" s="63"/>
      <c r="AG79" s="63"/>
      <c r="AH79" s="64"/>
      <c r="AI79" s="72">
        <f>AI80</f>
        <v>59300</v>
      </c>
      <c r="AJ79" s="73"/>
      <c r="AK79" s="73"/>
      <c r="AL79" s="73"/>
      <c r="AM79" s="73"/>
      <c r="AN79" s="73"/>
      <c r="AO79" s="73"/>
      <c r="AP79" s="73"/>
      <c r="AQ79" s="73"/>
      <c r="AR79" s="74"/>
      <c r="AS79" s="72">
        <f>AS80</f>
        <v>59300</v>
      </c>
      <c r="AT79" s="73"/>
      <c r="AU79" s="73"/>
      <c r="AV79" s="73"/>
      <c r="AW79" s="73"/>
      <c r="AX79" s="73"/>
      <c r="AY79" s="73"/>
      <c r="AZ79" s="73"/>
      <c r="BA79" s="73"/>
      <c r="BB79" s="74"/>
      <c r="BC79" s="44">
        <f t="shared" si="0"/>
        <v>0</v>
      </c>
      <c r="BD79" s="44"/>
      <c r="BE79" s="44"/>
      <c r="BF79" s="44"/>
      <c r="BG79" s="44"/>
      <c r="BH79" s="44"/>
      <c r="BI79" s="44"/>
      <c r="BJ79" s="44"/>
      <c r="BK79" s="44"/>
      <c r="BL79" s="45"/>
    </row>
    <row r="80" spans="1:65" ht="61.5" customHeight="1">
      <c r="A80" s="82" t="s">
        <v>109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70"/>
      <c r="U80" s="65" t="s">
        <v>15</v>
      </c>
      <c r="V80" s="66"/>
      <c r="W80" s="66"/>
      <c r="X80" s="67"/>
      <c r="Y80" s="62" t="s">
        <v>141</v>
      </c>
      <c r="Z80" s="63"/>
      <c r="AA80" s="63"/>
      <c r="AB80" s="63"/>
      <c r="AC80" s="63"/>
      <c r="AD80" s="63"/>
      <c r="AE80" s="63"/>
      <c r="AF80" s="63"/>
      <c r="AG80" s="63"/>
      <c r="AH80" s="64"/>
      <c r="AI80" s="72">
        <v>59300</v>
      </c>
      <c r="AJ80" s="73"/>
      <c r="AK80" s="73"/>
      <c r="AL80" s="73"/>
      <c r="AM80" s="73"/>
      <c r="AN80" s="73"/>
      <c r="AO80" s="73"/>
      <c r="AP80" s="73"/>
      <c r="AQ80" s="73"/>
      <c r="AR80" s="74"/>
      <c r="AS80" s="72">
        <v>59300</v>
      </c>
      <c r="AT80" s="73"/>
      <c r="AU80" s="73"/>
      <c r="AV80" s="73"/>
      <c r="AW80" s="73"/>
      <c r="AX80" s="73"/>
      <c r="AY80" s="73"/>
      <c r="AZ80" s="73"/>
      <c r="BA80" s="73"/>
      <c r="BB80" s="74"/>
      <c r="BC80" s="44">
        <f t="shared" si="0"/>
        <v>0</v>
      </c>
      <c r="BD80" s="44"/>
      <c r="BE80" s="44"/>
      <c r="BF80" s="44"/>
      <c r="BG80" s="44"/>
      <c r="BH80" s="44"/>
      <c r="BI80" s="44"/>
      <c r="BJ80" s="44"/>
      <c r="BK80" s="44"/>
      <c r="BL80" s="45"/>
      <c r="BM80" s="38"/>
    </row>
    <row r="81" spans="1:64" ht="50.25" customHeight="1">
      <c r="A81" s="82" t="s">
        <v>380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70"/>
      <c r="U81" s="65" t="s">
        <v>15</v>
      </c>
      <c r="V81" s="66"/>
      <c r="W81" s="66"/>
      <c r="X81" s="67"/>
      <c r="Y81" s="62" t="s">
        <v>142</v>
      </c>
      <c r="Z81" s="63"/>
      <c r="AA81" s="63"/>
      <c r="AB81" s="63"/>
      <c r="AC81" s="63"/>
      <c r="AD81" s="63"/>
      <c r="AE81" s="63"/>
      <c r="AF81" s="63"/>
      <c r="AG81" s="63"/>
      <c r="AH81" s="64"/>
      <c r="AI81" s="72">
        <f>AI82</f>
        <v>200</v>
      </c>
      <c r="AJ81" s="73"/>
      <c r="AK81" s="73"/>
      <c r="AL81" s="73"/>
      <c r="AM81" s="73"/>
      <c r="AN81" s="73"/>
      <c r="AO81" s="73"/>
      <c r="AP81" s="73"/>
      <c r="AQ81" s="73"/>
      <c r="AR81" s="74"/>
      <c r="AS81" s="72">
        <f>AS82</f>
        <v>200</v>
      </c>
      <c r="AT81" s="73"/>
      <c r="AU81" s="73"/>
      <c r="AV81" s="73"/>
      <c r="AW81" s="73"/>
      <c r="AX81" s="73"/>
      <c r="AY81" s="73"/>
      <c r="AZ81" s="73"/>
      <c r="BA81" s="73"/>
      <c r="BB81" s="74"/>
      <c r="BC81" s="44">
        <f t="shared" si="0"/>
        <v>0</v>
      </c>
      <c r="BD81" s="44"/>
      <c r="BE81" s="44"/>
      <c r="BF81" s="44"/>
      <c r="BG81" s="44"/>
      <c r="BH81" s="44"/>
      <c r="BI81" s="44"/>
      <c r="BJ81" s="44"/>
      <c r="BK81" s="44"/>
      <c r="BL81" s="45"/>
    </row>
    <row r="82" spans="1:65" ht="47.25" customHeight="1">
      <c r="A82" s="46" t="s">
        <v>379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8"/>
      <c r="T82" s="37"/>
      <c r="U82" s="133" t="s">
        <v>15</v>
      </c>
      <c r="V82" s="134"/>
      <c r="W82" s="134"/>
      <c r="X82" s="135"/>
      <c r="Y82" s="62" t="s">
        <v>143</v>
      </c>
      <c r="Z82" s="63"/>
      <c r="AA82" s="63"/>
      <c r="AB82" s="63"/>
      <c r="AC82" s="63"/>
      <c r="AD82" s="63"/>
      <c r="AE82" s="63"/>
      <c r="AF82" s="63"/>
      <c r="AG82" s="63"/>
      <c r="AH82" s="64"/>
      <c r="AI82" s="72">
        <v>200</v>
      </c>
      <c r="AJ82" s="73"/>
      <c r="AK82" s="73"/>
      <c r="AL82" s="73"/>
      <c r="AM82" s="73"/>
      <c r="AN82" s="73"/>
      <c r="AO82" s="73"/>
      <c r="AP82" s="73"/>
      <c r="AQ82" s="73"/>
      <c r="AR82" s="74"/>
      <c r="AS82" s="72">
        <v>200</v>
      </c>
      <c r="AT82" s="73"/>
      <c r="AU82" s="73"/>
      <c r="AV82" s="73"/>
      <c r="AW82" s="73"/>
      <c r="AX82" s="73"/>
      <c r="AY82" s="73"/>
      <c r="AZ82" s="73"/>
      <c r="BA82" s="73"/>
      <c r="BB82" s="74"/>
      <c r="BC82" s="44">
        <f t="shared" si="0"/>
        <v>0</v>
      </c>
      <c r="BD82" s="44"/>
      <c r="BE82" s="44"/>
      <c r="BF82" s="44"/>
      <c r="BG82" s="44"/>
      <c r="BH82" s="44"/>
      <c r="BI82" s="44"/>
      <c r="BJ82" s="44"/>
      <c r="BK82" s="44"/>
      <c r="BL82" s="45"/>
      <c r="BM82" s="38"/>
    </row>
    <row r="83" spans="1:64" ht="15" customHeight="1">
      <c r="A83" s="82" t="s">
        <v>110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70"/>
      <c r="U83" s="65" t="s">
        <v>15</v>
      </c>
      <c r="V83" s="66"/>
      <c r="W83" s="66"/>
      <c r="X83" s="67"/>
      <c r="Y83" s="62" t="s">
        <v>144</v>
      </c>
      <c r="Z83" s="63"/>
      <c r="AA83" s="63"/>
      <c r="AB83" s="63"/>
      <c r="AC83" s="63"/>
      <c r="AD83" s="63"/>
      <c r="AE83" s="63"/>
      <c r="AF83" s="63"/>
      <c r="AG83" s="63"/>
      <c r="AH83" s="64"/>
      <c r="AI83" s="72">
        <f>AI84</f>
        <v>260150</v>
      </c>
      <c r="AJ83" s="73"/>
      <c r="AK83" s="73"/>
      <c r="AL83" s="73"/>
      <c r="AM83" s="73"/>
      <c r="AN83" s="73"/>
      <c r="AO83" s="73"/>
      <c r="AP83" s="73"/>
      <c r="AQ83" s="73"/>
      <c r="AR83" s="74"/>
      <c r="AS83" s="72">
        <f>AS84</f>
        <v>20150</v>
      </c>
      <c r="AT83" s="73"/>
      <c r="AU83" s="73"/>
      <c r="AV83" s="73"/>
      <c r="AW83" s="73"/>
      <c r="AX83" s="73"/>
      <c r="AY83" s="73"/>
      <c r="AZ83" s="73"/>
      <c r="BA83" s="73"/>
      <c r="BB83" s="74"/>
      <c r="BC83" s="44">
        <f t="shared" si="0"/>
        <v>240000</v>
      </c>
      <c r="BD83" s="44"/>
      <c r="BE83" s="44"/>
      <c r="BF83" s="44"/>
      <c r="BG83" s="44"/>
      <c r="BH83" s="44"/>
      <c r="BI83" s="44"/>
      <c r="BJ83" s="44"/>
      <c r="BK83" s="44"/>
      <c r="BL83" s="45"/>
    </row>
    <row r="84" spans="1:64" ht="34.5" customHeight="1">
      <c r="A84" s="82" t="s">
        <v>111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70"/>
      <c r="U84" s="65" t="s">
        <v>15</v>
      </c>
      <c r="V84" s="66"/>
      <c r="W84" s="66"/>
      <c r="X84" s="67"/>
      <c r="Y84" s="52" t="s">
        <v>145</v>
      </c>
      <c r="Z84" s="53"/>
      <c r="AA84" s="53"/>
      <c r="AB84" s="53"/>
      <c r="AC84" s="53"/>
      <c r="AD84" s="53"/>
      <c r="AE84" s="53"/>
      <c r="AF84" s="53"/>
      <c r="AG84" s="53"/>
      <c r="AH84" s="54"/>
      <c r="AI84" s="72">
        <f>AI85</f>
        <v>260150</v>
      </c>
      <c r="AJ84" s="73"/>
      <c r="AK84" s="73"/>
      <c r="AL84" s="73"/>
      <c r="AM84" s="73"/>
      <c r="AN84" s="73"/>
      <c r="AO84" s="73"/>
      <c r="AP84" s="73"/>
      <c r="AQ84" s="73"/>
      <c r="AR84" s="74"/>
      <c r="AS84" s="72">
        <f>AS85</f>
        <v>20150</v>
      </c>
      <c r="AT84" s="73"/>
      <c r="AU84" s="73"/>
      <c r="AV84" s="73"/>
      <c r="AW84" s="73"/>
      <c r="AX84" s="73"/>
      <c r="AY84" s="73"/>
      <c r="AZ84" s="73"/>
      <c r="BA84" s="73"/>
      <c r="BB84" s="74"/>
      <c r="BC84" s="44">
        <f t="shared" si="0"/>
        <v>240000</v>
      </c>
      <c r="BD84" s="44"/>
      <c r="BE84" s="44"/>
      <c r="BF84" s="44"/>
      <c r="BG84" s="44"/>
      <c r="BH84" s="44"/>
      <c r="BI84" s="44"/>
      <c r="BJ84" s="44"/>
      <c r="BK84" s="44"/>
      <c r="BL84" s="45"/>
    </row>
    <row r="85" spans="1:65" ht="33.75" customHeight="1">
      <c r="A85" s="82" t="s">
        <v>112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70"/>
      <c r="U85" s="65" t="s">
        <v>15</v>
      </c>
      <c r="V85" s="66"/>
      <c r="W85" s="66"/>
      <c r="X85" s="67"/>
      <c r="Y85" s="62" t="s">
        <v>146</v>
      </c>
      <c r="Z85" s="63"/>
      <c r="AA85" s="63"/>
      <c r="AB85" s="63"/>
      <c r="AC85" s="63"/>
      <c r="AD85" s="63"/>
      <c r="AE85" s="63"/>
      <c r="AF85" s="63"/>
      <c r="AG85" s="63"/>
      <c r="AH85" s="64"/>
      <c r="AI85" s="72">
        <v>260150</v>
      </c>
      <c r="AJ85" s="73"/>
      <c r="AK85" s="73"/>
      <c r="AL85" s="73"/>
      <c r="AM85" s="73"/>
      <c r="AN85" s="73"/>
      <c r="AO85" s="73"/>
      <c r="AP85" s="73"/>
      <c r="AQ85" s="73"/>
      <c r="AR85" s="74"/>
      <c r="AS85" s="72">
        <v>20150</v>
      </c>
      <c r="AT85" s="73"/>
      <c r="AU85" s="73"/>
      <c r="AV85" s="73"/>
      <c r="AW85" s="73"/>
      <c r="AX85" s="73"/>
      <c r="AY85" s="73"/>
      <c r="AZ85" s="73"/>
      <c r="BA85" s="73"/>
      <c r="BB85" s="74"/>
      <c r="BC85" s="44">
        <f t="shared" si="0"/>
        <v>240000</v>
      </c>
      <c r="BD85" s="44"/>
      <c r="BE85" s="44"/>
      <c r="BF85" s="44"/>
      <c r="BG85" s="44"/>
      <c r="BH85" s="44"/>
      <c r="BI85" s="44"/>
      <c r="BJ85" s="44"/>
      <c r="BK85" s="44"/>
      <c r="BL85" s="45"/>
      <c r="BM85" s="38"/>
    </row>
    <row r="86" spans="1:64" ht="29.25" customHeight="1" hidden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51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5"/>
    </row>
    <row r="87" spans="1:64" ht="15" customHeight="1" hidden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66"/>
      <c r="V87" s="66"/>
      <c r="W87" s="66"/>
      <c r="X87" s="67"/>
      <c r="Y87" s="136"/>
      <c r="Z87" s="66"/>
      <c r="AA87" s="66"/>
      <c r="AB87" s="66"/>
      <c r="AC87" s="66"/>
      <c r="AD87" s="66"/>
      <c r="AE87" s="66"/>
      <c r="AF87" s="66"/>
      <c r="AG87" s="66"/>
      <c r="AH87" s="67"/>
      <c r="AI87" s="130"/>
      <c r="AJ87" s="131"/>
      <c r="AK87" s="131"/>
      <c r="AL87" s="131"/>
      <c r="AM87" s="131"/>
      <c r="AN87" s="131"/>
      <c r="AO87" s="131"/>
      <c r="AP87" s="131"/>
      <c r="AQ87" s="131"/>
      <c r="AR87" s="132"/>
      <c r="AS87" s="130"/>
      <c r="AT87" s="131"/>
      <c r="AU87" s="131"/>
      <c r="AV87" s="131"/>
      <c r="AW87" s="131"/>
      <c r="AX87" s="131"/>
      <c r="AY87" s="131"/>
      <c r="AZ87" s="131"/>
      <c r="BA87" s="131"/>
      <c r="BB87" s="132"/>
      <c r="BC87" s="130"/>
      <c r="BD87" s="131"/>
      <c r="BE87" s="131"/>
      <c r="BF87" s="131"/>
      <c r="BG87" s="131"/>
      <c r="BH87" s="131"/>
      <c r="BI87" s="131"/>
      <c r="BJ87" s="131"/>
      <c r="BK87" s="131"/>
      <c r="BL87" s="137"/>
    </row>
    <row r="88" spans="1:64" ht="15" customHeight="1" hidden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66"/>
      <c r="V88" s="66"/>
      <c r="W88" s="66"/>
      <c r="X88" s="67"/>
      <c r="Y88" s="136"/>
      <c r="Z88" s="66"/>
      <c r="AA88" s="66"/>
      <c r="AB88" s="66"/>
      <c r="AC88" s="66"/>
      <c r="AD88" s="66"/>
      <c r="AE88" s="66"/>
      <c r="AF88" s="66"/>
      <c r="AG88" s="66"/>
      <c r="AH88" s="67"/>
      <c r="AI88" s="130"/>
      <c r="AJ88" s="131"/>
      <c r="AK88" s="131"/>
      <c r="AL88" s="131"/>
      <c r="AM88" s="131"/>
      <c r="AN88" s="131"/>
      <c r="AO88" s="131"/>
      <c r="AP88" s="131"/>
      <c r="AQ88" s="131"/>
      <c r="AR88" s="132"/>
      <c r="AS88" s="130"/>
      <c r="AT88" s="131"/>
      <c r="AU88" s="131"/>
      <c r="AV88" s="131"/>
      <c r="AW88" s="131"/>
      <c r="AX88" s="131"/>
      <c r="AY88" s="131"/>
      <c r="AZ88" s="131"/>
      <c r="BA88" s="131"/>
      <c r="BB88" s="132"/>
      <c r="BC88" s="130"/>
      <c r="BD88" s="131"/>
      <c r="BE88" s="131"/>
      <c r="BF88" s="131"/>
      <c r="BG88" s="131"/>
      <c r="BH88" s="131"/>
      <c r="BI88" s="131"/>
      <c r="BJ88" s="131"/>
      <c r="BK88" s="131"/>
      <c r="BL88" s="137"/>
    </row>
    <row r="89" spans="1:64" ht="15" customHeight="1" hidden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51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5"/>
    </row>
    <row r="90" spans="1:64" ht="15" customHeight="1" hidden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51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5"/>
    </row>
    <row r="91" spans="1:64" ht="15" customHeight="1" hidden="1" thickBo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6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9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7"/>
      <c r="AI92" s="7"/>
      <c r="AJ92" s="7"/>
      <c r="AK92" s="7"/>
    </row>
  </sheetData>
  <sheetProtection/>
  <mergeCells count="465">
    <mergeCell ref="A82:S82"/>
    <mergeCell ref="BC41:BL41"/>
    <mergeCell ref="A41:S41"/>
    <mergeCell ref="U40:X40"/>
    <mergeCell ref="U41:X41"/>
    <mergeCell ref="Y40:AH40"/>
    <mergeCell ref="Y41:AH41"/>
    <mergeCell ref="AI40:AR40"/>
    <mergeCell ref="AI41:AR41"/>
    <mergeCell ref="BC47:BL47"/>
    <mergeCell ref="U39:X39"/>
    <mergeCell ref="Y39:AH39"/>
    <mergeCell ref="AI39:AR39"/>
    <mergeCell ref="AS39:BA39"/>
    <mergeCell ref="BC39:BL39"/>
    <mergeCell ref="A40:S40"/>
    <mergeCell ref="AS40:BA40"/>
    <mergeCell ref="BC40:BL40"/>
    <mergeCell ref="A37:S37"/>
    <mergeCell ref="U37:X37"/>
    <mergeCell ref="Y37:AH37"/>
    <mergeCell ref="AI37:AR37"/>
    <mergeCell ref="AS37:BA37"/>
    <mergeCell ref="BC37:BL37"/>
    <mergeCell ref="A4:BL4"/>
    <mergeCell ref="A18:T18"/>
    <mergeCell ref="U18:X18"/>
    <mergeCell ref="Y18:AH18"/>
    <mergeCell ref="AI18:AR18"/>
    <mergeCell ref="AS18:BB18"/>
    <mergeCell ref="BC5:BL5"/>
    <mergeCell ref="BC6:BL6"/>
    <mergeCell ref="BC7:BL7"/>
    <mergeCell ref="BC10:BL10"/>
    <mergeCell ref="AS38:BB38"/>
    <mergeCell ref="BC44:BL44"/>
    <mergeCell ref="BC45:BL45"/>
    <mergeCell ref="AI43:AR43"/>
    <mergeCell ref="BC38:BL38"/>
    <mergeCell ref="BC43:BL43"/>
    <mergeCell ref="AS43:BB43"/>
    <mergeCell ref="AI45:AR45"/>
    <mergeCell ref="AS45:BB45"/>
    <mergeCell ref="AS41:BA41"/>
    <mergeCell ref="BC84:BL84"/>
    <mergeCell ref="BC83:BL83"/>
    <mergeCell ref="AS87:BB87"/>
    <mergeCell ref="BC87:BL87"/>
    <mergeCell ref="AS88:BB88"/>
    <mergeCell ref="BC88:BL88"/>
    <mergeCell ref="AS83:BB83"/>
    <mergeCell ref="AS84:BB84"/>
    <mergeCell ref="A88:T88"/>
    <mergeCell ref="U88:X88"/>
    <mergeCell ref="Y88:AH88"/>
    <mergeCell ref="AI88:AR88"/>
    <mergeCell ref="U77:X77"/>
    <mergeCell ref="U87:X87"/>
    <mergeCell ref="Y87:AH87"/>
    <mergeCell ref="U79:X79"/>
    <mergeCell ref="Y79:AH79"/>
    <mergeCell ref="Y80:AH80"/>
    <mergeCell ref="A38:T38"/>
    <mergeCell ref="U38:X38"/>
    <mergeCell ref="Y38:AH38"/>
    <mergeCell ref="Y45:AH45"/>
    <mergeCell ref="U43:X43"/>
    <mergeCell ref="Y43:AH43"/>
    <mergeCell ref="A45:T45"/>
    <mergeCell ref="A43:T43"/>
    <mergeCell ref="A39:S39"/>
    <mergeCell ref="Y44:AH44"/>
    <mergeCell ref="A83:T83"/>
    <mergeCell ref="U83:X83"/>
    <mergeCell ref="Y83:AH83"/>
    <mergeCell ref="Y46:AH46"/>
    <mergeCell ref="A75:T75"/>
    <mergeCell ref="U75:X75"/>
    <mergeCell ref="A81:T81"/>
    <mergeCell ref="U81:X81"/>
    <mergeCell ref="U82:X82"/>
    <mergeCell ref="A49:T49"/>
    <mergeCell ref="U35:X35"/>
    <mergeCell ref="Y35:AH35"/>
    <mergeCell ref="A47:T47"/>
    <mergeCell ref="A46:T46"/>
    <mergeCell ref="U46:X46"/>
    <mergeCell ref="A35:T35"/>
    <mergeCell ref="Y36:AH36"/>
    <mergeCell ref="U36:X36"/>
    <mergeCell ref="A36:T36"/>
    <mergeCell ref="U45:X45"/>
    <mergeCell ref="A91:T91"/>
    <mergeCell ref="AI91:AR91"/>
    <mergeCell ref="BC91:BL91"/>
    <mergeCell ref="AI35:AR35"/>
    <mergeCell ref="AI89:AR89"/>
    <mergeCell ref="AI90:AR90"/>
    <mergeCell ref="AI83:AR83"/>
    <mergeCell ref="AI85:AR85"/>
    <mergeCell ref="AI87:AR87"/>
    <mergeCell ref="AI47:AR47"/>
    <mergeCell ref="BC26:BL26"/>
    <mergeCell ref="BC34:BL34"/>
    <mergeCell ref="BC35:BL35"/>
    <mergeCell ref="BC36:BL36"/>
    <mergeCell ref="U91:X91"/>
    <mergeCell ref="Y91:AH91"/>
    <mergeCell ref="AS91:BB91"/>
    <mergeCell ref="AI38:AR38"/>
    <mergeCell ref="AI81:AR81"/>
    <mergeCell ref="AI46:AR46"/>
    <mergeCell ref="AI24:AR24"/>
    <mergeCell ref="AS24:BB24"/>
    <mergeCell ref="Y25:AH25"/>
    <mergeCell ref="AI25:AR25"/>
    <mergeCell ref="AS25:BB25"/>
    <mergeCell ref="Y24:AH24"/>
    <mergeCell ref="AS47:BB47"/>
    <mergeCell ref="BC24:BL24"/>
    <mergeCell ref="A44:T44"/>
    <mergeCell ref="U44:X44"/>
    <mergeCell ref="A87:T87"/>
    <mergeCell ref="U84:X84"/>
    <mergeCell ref="A84:T84"/>
    <mergeCell ref="U86:X86"/>
    <mergeCell ref="A76:T76"/>
    <mergeCell ref="U47:X47"/>
    <mergeCell ref="A80:T80"/>
    <mergeCell ref="U80:X80"/>
    <mergeCell ref="A25:T25"/>
    <mergeCell ref="U25:X25"/>
    <mergeCell ref="AS23:BB23"/>
    <mergeCell ref="Y23:AH23"/>
    <mergeCell ref="AI23:AR23"/>
    <mergeCell ref="AS34:BB34"/>
    <mergeCell ref="AS35:BB35"/>
    <mergeCell ref="AS36:BB36"/>
    <mergeCell ref="BC23:BL23"/>
    <mergeCell ref="BC25:BL25"/>
    <mergeCell ref="BC20:BL20"/>
    <mergeCell ref="BC90:BL90"/>
    <mergeCell ref="BC86:BL86"/>
    <mergeCell ref="BC85:BL85"/>
    <mergeCell ref="BC89:BL89"/>
    <mergeCell ref="BC80:BL80"/>
    <mergeCell ref="BC79:BL79"/>
    <mergeCell ref="BC75:BL75"/>
    <mergeCell ref="AS46:BB46"/>
    <mergeCell ref="BC77:BL77"/>
    <mergeCell ref="BC46:BL46"/>
    <mergeCell ref="Y89:AH89"/>
    <mergeCell ref="AS89:BB89"/>
    <mergeCell ref="BC19:BL19"/>
    <mergeCell ref="AS86:BB86"/>
    <mergeCell ref="AI44:AR44"/>
    <mergeCell ref="AS44:BB44"/>
    <mergeCell ref="AI86:AR86"/>
    <mergeCell ref="A90:T90"/>
    <mergeCell ref="U90:X90"/>
    <mergeCell ref="Y90:AH90"/>
    <mergeCell ref="AS90:BB90"/>
    <mergeCell ref="A26:T26"/>
    <mergeCell ref="AS26:BB26"/>
    <mergeCell ref="Y84:AH84"/>
    <mergeCell ref="Y86:AH86"/>
    <mergeCell ref="U26:X26"/>
    <mergeCell ref="Y26:AH26"/>
    <mergeCell ref="A34:T34"/>
    <mergeCell ref="AI84:AR84"/>
    <mergeCell ref="U34:X34"/>
    <mergeCell ref="AS85:BB85"/>
    <mergeCell ref="A23:T23"/>
    <mergeCell ref="U23:X23"/>
    <mergeCell ref="A24:T24"/>
    <mergeCell ref="U24:X24"/>
    <mergeCell ref="AS75:BB75"/>
    <mergeCell ref="AS78:BB78"/>
    <mergeCell ref="BC8:BL8"/>
    <mergeCell ref="BC9:BL9"/>
    <mergeCell ref="BC18:BL18"/>
    <mergeCell ref="BC17:BL17"/>
    <mergeCell ref="BC16:BL16"/>
    <mergeCell ref="AI17:AR17"/>
    <mergeCell ref="AI16:AR16"/>
    <mergeCell ref="BC11:BL11"/>
    <mergeCell ref="U17:X17"/>
    <mergeCell ref="Y17:AH17"/>
    <mergeCell ref="Y7:AJ7"/>
    <mergeCell ref="AN7:AO7"/>
    <mergeCell ref="AB10:AS10"/>
    <mergeCell ref="M9:AS9"/>
    <mergeCell ref="AS19:BB19"/>
    <mergeCell ref="A16:T16"/>
    <mergeCell ref="U16:X16"/>
    <mergeCell ref="AI19:AR19"/>
    <mergeCell ref="AS17:BB17"/>
    <mergeCell ref="Y19:AH19"/>
    <mergeCell ref="Y16:AH16"/>
    <mergeCell ref="A19:T19"/>
    <mergeCell ref="AS16:BB16"/>
    <mergeCell ref="A17:T17"/>
    <mergeCell ref="U19:X19"/>
    <mergeCell ref="A21:T21"/>
    <mergeCell ref="Y21:AH22"/>
    <mergeCell ref="AI21:AR22"/>
    <mergeCell ref="A20:T20"/>
    <mergeCell ref="A22:T22"/>
    <mergeCell ref="U21:X22"/>
    <mergeCell ref="U20:X20"/>
    <mergeCell ref="Y75:AH75"/>
    <mergeCell ref="AI75:AR75"/>
    <mergeCell ref="AS77:BB77"/>
    <mergeCell ref="Y20:AH20"/>
    <mergeCell ref="AI20:AR20"/>
    <mergeCell ref="AI26:AR26"/>
    <mergeCell ref="AI34:AR34"/>
    <mergeCell ref="AI36:AR36"/>
    <mergeCell ref="AS20:BB20"/>
    <mergeCell ref="Y34:AH34"/>
    <mergeCell ref="Y78:AH78"/>
    <mergeCell ref="AI78:AR78"/>
    <mergeCell ref="A89:T89"/>
    <mergeCell ref="U89:X89"/>
    <mergeCell ref="A85:T85"/>
    <mergeCell ref="U85:X85"/>
    <mergeCell ref="A86:T86"/>
    <mergeCell ref="A79:T79"/>
    <mergeCell ref="Y85:AH85"/>
    <mergeCell ref="Y81:AH81"/>
    <mergeCell ref="Y47:AH47"/>
    <mergeCell ref="A48:T48"/>
    <mergeCell ref="AS82:BB82"/>
    <mergeCell ref="BC82:BL82"/>
    <mergeCell ref="Y82:AH82"/>
    <mergeCell ref="AI82:AR82"/>
    <mergeCell ref="AS80:BB80"/>
    <mergeCell ref="AI80:AR80"/>
    <mergeCell ref="A78:T78"/>
    <mergeCell ref="U78:X78"/>
    <mergeCell ref="AS81:BB81"/>
    <mergeCell ref="BC81:BL81"/>
    <mergeCell ref="BC21:BL22"/>
    <mergeCell ref="BC12:BL12"/>
    <mergeCell ref="A14:BL14"/>
    <mergeCell ref="AI79:AR79"/>
    <mergeCell ref="BC78:BL78"/>
    <mergeCell ref="A77:T77"/>
    <mergeCell ref="AS21:BB22"/>
    <mergeCell ref="AS79:BB79"/>
    <mergeCell ref="AS76:BB76"/>
    <mergeCell ref="BC76:BL76"/>
    <mergeCell ref="U76:X76"/>
    <mergeCell ref="Y76:AH76"/>
    <mergeCell ref="AI76:AR76"/>
    <mergeCell ref="Y77:AH77"/>
    <mergeCell ref="AI77:AR77"/>
    <mergeCell ref="A50:T50"/>
    <mergeCell ref="A51:T51"/>
    <mergeCell ref="A52:T52"/>
    <mergeCell ref="A53:T53"/>
    <mergeCell ref="A54:T54"/>
    <mergeCell ref="A55:T55"/>
    <mergeCell ref="A64:T64"/>
    <mergeCell ref="A65:T65"/>
    <mergeCell ref="A66:T66"/>
    <mergeCell ref="A73:T73"/>
    <mergeCell ref="A56:T56"/>
    <mergeCell ref="A57:T57"/>
    <mergeCell ref="A58:T58"/>
    <mergeCell ref="A59:T59"/>
    <mergeCell ref="A60:T60"/>
    <mergeCell ref="A61:T61"/>
    <mergeCell ref="A74:T74"/>
    <mergeCell ref="U48:X48"/>
    <mergeCell ref="Y48:AH48"/>
    <mergeCell ref="AI48:AR48"/>
    <mergeCell ref="U49:X49"/>
    <mergeCell ref="A62:T62"/>
    <mergeCell ref="A63:T63"/>
    <mergeCell ref="U50:X50"/>
    <mergeCell ref="Y50:AH50"/>
    <mergeCell ref="AI50:AR50"/>
    <mergeCell ref="AS51:BB51"/>
    <mergeCell ref="BC51:BL51"/>
    <mergeCell ref="AS48:BB48"/>
    <mergeCell ref="BC48:BL48"/>
    <mergeCell ref="Y49:AH49"/>
    <mergeCell ref="AI49:AR49"/>
    <mergeCell ref="AS49:BB49"/>
    <mergeCell ref="BC49:BL49"/>
    <mergeCell ref="U53:X53"/>
    <mergeCell ref="Y53:AH53"/>
    <mergeCell ref="AI53:AR53"/>
    <mergeCell ref="AS53:BB53"/>
    <mergeCell ref="BC53:BL53"/>
    <mergeCell ref="AS50:BB50"/>
    <mergeCell ref="BC50:BL50"/>
    <mergeCell ref="U51:X51"/>
    <mergeCell ref="Y51:AH51"/>
    <mergeCell ref="AI51:AR51"/>
    <mergeCell ref="U55:X55"/>
    <mergeCell ref="Y55:AH55"/>
    <mergeCell ref="AI55:AR55"/>
    <mergeCell ref="AS55:BB55"/>
    <mergeCell ref="BC55:BL55"/>
    <mergeCell ref="U52:X52"/>
    <mergeCell ref="Y52:AH52"/>
    <mergeCell ref="AI52:AR52"/>
    <mergeCell ref="AS52:BB52"/>
    <mergeCell ref="BC52:BL52"/>
    <mergeCell ref="U57:X57"/>
    <mergeCell ref="Y57:AH57"/>
    <mergeCell ref="AI57:AR57"/>
    <mergeCell ref="AS57:BB57"/>
    <mergeCell ref="BC57:BL57"/>
    <mergeCell ref="U54:X54"/>
    <mergeCell ref="Y54:AH54"/>
    <mergeCell ref="AI54:AR54"/>
    <mergeCell ref="AS54:BB54"/>
    <mergeCell ref="BC54:BL54"/>
    <mergeCell ref="U59:X59"/>
    <mergeCell ref="Y59:AH59"/>
    <mergeCell ref="AI59:AR59"/>
    <mergeCell ref="AS59:BB59"/>
    <mergeCell ref="BC59:BL59"/>
    <mergeCell ref="U56:X56"/>
    <mergeCell ref="Y56:AH56"/>
    <mergeCell ref="AI56:AR56"/>
    <mergeCell ref="AS56:BB56"/>
    <mergeCell ref="BC56:BL56"/>
    <mergeCell ref="U61:X61"/>
    <mergeCell ref="Y61:AH61"/>
    <mergeCell ref="AI61:AR61"/>
    <mergeCell ref="AS61:BB61"/>
    <mergeCell ref="BC61:BL61"/>
    <mergeCell ref="U58:X58"/>
    <mergeCell ref="Y58:AH58"/>
    <mergeCell ref="AI58:AR58"/>
    <mergeCell ref="AS58:BB58"/>
    <mergeCell ref="BC58:BL58"/>
    <mergeCell ref="U63:X63"/>
    <mergeCell ref="Y63:AH63"/>
    <mergeCell ref="AI63:AR63"/>
    <mergeCell ref="AS63:BB63"/>
    <mergeCell ref="BC63:BL63"/>
    <mergeCell ref="U60:X60"/>
    <mergeCell ref="Y60:AH60"/>
    <mergeCell ref="AI60:AR60"/>
    <mergeCell ref="AS60:BB60"/>
    <mergeCell ref="BC60:BL60"/>
    <mergeCell ref="U65:X65"/>
    <mergeCell ref="Y65:AH65"/>
    <mergeCell ref="AI65:AR65"/>
    <mergeCell ref="AS65:BB65"/>
    <mergeCell ref="BC65:BL65"/>
    <mergeCell ref="U62:X62"/>
    <mergeCell ref="Y62:AH62"/>
    <mergeCell ref="AI62:AR62"/>
    <mergeCell ref="AS62:BB62"/>
    <mergeCell ref="BC62:BL62"/>
    <mergeCell ref="U73:X73"/>
    <mergeCell ref="Y73:AH73"/>
    <mergeCell ref="AI73:AR73"/>
    <mergeCell ref="AS73:BB73"/>
    <mergeCell ref="BC73:BL73"/>
    <mergeCell ref="U64:X64"/>
    <mergeCell ref="Y64:AH64"/>
    <mergeCell ref="AI64:AR64"/>
    <mergeCell ref="AS64:BB64"/>
    <mergeCell ref="BC64:BL64"/>
    <mergeCell ref="U74:X74"/>
    <mergeCell ref="Y74:AH74"/>
    <mergeCell ref="AI74:AR74"/>
    <mergeCell ref="AS74:BB74"/>
    <mergeCell ref="BC74:BL74"/>
    <mergeCell ref="U66:X66"/>
    <mergeCell ref="Y66:AH66"/>
    <mergeCell ref="AI66:AR66"/>
    <mergeCell ref="AS66:BB66"/>
    <mergeCell ref="BC66:BL66"/>
    <mergeCell ref="A27:S27"/>
    <mergeCell ref="U27:X27"/>
    <mergeCell ref="Y27:AH27"/>
    <mergeCell ref="AI27:AR27"/>
    <mergeCell ref="AS27:BA27"/>
    <mergeCell ref="BC27:BL27"/>
    <mergeCell ref="A42:S42"/>
    <mergeCell ref="U42:X42"/>
    <mergeCell ref="Y42:AH42"/>
    <mergeCell ref="AI42:AR42"/>
    <mergeCell ref="AS42:BA42"/>
    <mergeCell ref="BC42:BL42"/>
    <mergeCell ref="A67:S67"/>
    <mergeCell ref="U67:X67"/>
    <mergeCell ref="Y67:AH67"/>
    <mergeCell ref="AI67:AR67"/>
    <mergeCell ref="AS67:BB67"/>
    <mergeCell ref="BC67:BL67"/>
    <mergeCell ref="A68:S68"/>
    <mergeCell ref="U68:X68"/>
    <mergeCell ref="Y68:AH68"/>
    <mergeCell ref="AI68:AR68"/>
    <mergeCell ref="AS68:BB68"/>
    <mergeCell ref="BC68:BL68"/>
    <mergeCell ref="A69:S69"/>
    <mergeCell ref="U69:X69"/>
    <mergeCell ref="Y69:AH69"/>
    <mergeCell ref="AI69:AR69"/>
    <mergeCell ref="AS69:BB69"/>
    <mergeCell ref="BC69:BL69"/>
    <mergeCell ref="A70:S70"/>
    <mergeCell ref="U70:X70"/>
    <mergeCell ref="Y70:AH70"/>
    <mergeCell ref="AI70:AR70"/>
    <mergeCell ref="AS70:BB70"/>
    <mergeCell ref="BC70:BL70"/>
    <mergeCell ref="A71:S71"/>
    <mergeCell ref="U71:X71"/>
    <mergeCell ref="Y71:AH71"/>
    <mergeCell ref="AI71:AR71"/>
    <mergeCell ref="AS71:BB71"/>
    <mergeCell ref="BC71:BL71"/>
    <mergeCell ref="A72:S72"/>
    <mergeCell ref="U72:X72"/>
    <mergeCell ref="Y72:AH72"/>
    <mergeCell ref="AI72:AR72"/>
    <mergeCell ref="AS72:BA72"/>
    <mergeCell ref="BC72:BL72"/>
    <mergeCell ref="AI28:AR28"/>
    <mergeCell ref="A28:S28"/>
    <mergeCell ref="A29:S29"/>
    <mergeCell ref="A30:S30"/>
    <mergeCell ref="A32:S32"/>
    <mergeCell ref="A33:S33"/>
    <mergeCell ref="BC28:BL28"/>
    <mergeCell ref="AI29:AR29"/>
    <mergeCell ref="BC29:BL29"/>
    <mergeCell ref="U30:X30"/>
    <mergeCell ref="Y30:AH30"/>
    <mergeCell ref="AI30:AR30"/>
    <mergeCell ref="AS30:BA30"/>
    <mergeCell ref="BC30:BL30"/>
    <mergeCell ref="U28:X28"/>
    <mergeCell ref="U29:X29"/>
    <mergeCell ref="AS32:BA32"/>
    <mergeCell ref="AS33:BA33"/>
    <mergeCell ref="AS28:BB28"/>
    <mergeCell ref="AS29:BB29"/>
    <mergeCell ref="U32:X32"/>
    <mergeCell ref="U33:X33"/>
    <mergeCell ref="Y32:AH32"/>
    <mergeCell ref="Y33:AH33"/>
    <mergeCell ref="Y28:AH28"/>
    <mergeCell ref="Y29:AH29"/>
    <mergeCell ref="BC32:BL32"/>
    <mergeCell ref="BC33:BL33"/>
    <mergeCell ref="A31:S31"/>
    <mergeCell ref="U31:X31"/>
    <mergeCell ref="Y31:AH31"/>
    <mergeCell ref="AI31:AR31"/>
    <mergeCell ref="AS31:BA31"/>
    <mergeCell ref="BC31:BL31"/>
    <mergeCell ref="AI32:AR32"/>
    <mergeCell ref="AI33:AR33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M178"/>
  <sheetViews>
    <sheetView zoomScalePageLayoutView="0" workbookViewId="0" topLeftCell="A1">
      <selection activeCell="AS177" sqref="AS177:BB178"/>
    </sheetView>
  </sheetViews>
  <sheetFormatPr defaultColWidth="1.37890625" defaultRowHeight="12.75"/>
  <cols>
    <col min="1" max="19" width="1.37890625" style="1" customWidth="1"/>
    <col min="20" max="20" width="0.2421875" style="1" customWidth="1"/>
    <col min="21" max="33" width="1.37890625" style="1" customWidth="1"/>
    <col min="34" max="34" width="7.125" style="1" customWidth="1"/>
    <col min="35" max="43" width="1.37890625" style="1" customWidth="1"/>
    <col min="44" max="44" width="2.25390625" style="1" customWidth="1"/>
    <col min="45" max="53" width="1.37890625" style="1" customWidth="1"/>
    <col min="54" max="54" width="0.74609375" style="1" customWidth="1"/>
    <col min="55" max="16384" width="1.37890625" style="1" customWidth="1"/>
  </cols>
  <sheetData>
    <row r="1" s="19" customFormat="1" ht="12">
      <c r="BL1" s="20" t="s">
        <v>52</v>
      </c>
    </row>
    <row r="2" spans="1:64" s="18" customFormat="1" ht="14.25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="15" customFormat="1" ht="8.25"/>
    <row r="4" spans="1:64" s="9" customFormat="1" ht="12.75">
      <c r="A4" s="105" t="s">
        <v>25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91" t="s">
        <v>13</v>
      </c>
      <c r="V4" s="91"/>
      <c r="W4" s="91"/>
      <c r="X4" s="91"/>
      <c r="Y4" s="104" t="s">
        <v>30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 t="s">
        <v>50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 t="s">
        <v>27</v>
      </c>
      <c r="AT4" s="104"/>
      <c r="AU4" s="104"/>
      <c r="AV4" s="104"/>
      <c r="AW4" s="104"/>
      <c r="AX4" s="104"/>
      <c r="AY4" s="104"/>
      <c r="AZ4" s="104"/>
      <c r="BA4" s="104"/>
      <c r="BB4" s="104"/>
      <c r="BC4" s="104" t="s">
        <v>28</v>
      </c>
      <c r="BD4" s="104"/>
      <c r="BE4" s="104"/>
      <c r="BF4" s="104"/>
      <c r="BG4" s="104"/>
      <c r="BH4" s="104"/>
      <c r="BI4" s="104"/>
      <c r="BJ4" s="104"/>
      <c r="BK4" s="104"/>
      <c r="BL4" s="118"/>
    </row>
    <row r="5" spans="1:64" s="9" customFormat="1" ht="12.75">
      <c r="A5" s="109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10" t="s">
        <v>18</v>
      </c>
      <c r="V5" s="110"/>
      <c r="W5" s="110"/>
      <c r="X5" s="110"/>
      <c r="Y5" s="106" t="s">
        <v>62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 t="s">
        <v>51</v>
      </c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 t="s">
        <v>29</v>
      </c>
      <c r="BD5" s="106"/>
      <c r="BE5" s="106"/>
      <c r="BF5" s="106"/>
      <c r="BG5" s="106"/>
      <c r="BH5" s="106"/>
      <c r="BI5" s="106"/>
      <c r="BJ5" s="106"/>
      <c r="BK5" s="106"/>
      <c r="BL5" s="116"/>
    </row>
    <row r="6" spans="1:64" s="9" customFormat="1" ht="12.75">
      <c r="A6" s="109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39" t="s">
        <v>19</v>
      </c>
      <c r="V6" s="140"/>
      <c r="W6" s="140"/>
      <c r="X6" s="141"/>
      <c r="Y6" s="116" t="s">
        <v>63</v>
      </c>
      <c r="Z6" s="117"/>
      <c r="AA6" s="117"/>
      <c r="AB6" s="117"/>
      <c r="AC6" s="117"/>
      <c r="AD6" s="117"/>
      <c r="AE6" s="117"/>
      <c r="AF6" s="117"/>
      <c r="AG6" s="117"/>
      <c r="AH6" s="109"/>
      <c r="AI6" s="106" t="s">
        <v>29</v>
      </c>
      <c r="AJ6" s="106"/>
      <c r="AK6" s="106"/>
      <c r="AL6" s="106"/>
      <c r="AM6" s="106"/>
      <c r="AN6" s="106"/>
      <c r="AO6" s="106"/>
      <c r="AP6" s="106"/>
      <c r="AQ6" s="106"/>
      <c r="AR6" s="106"/>
      <c r="AS6" s="116"/>
      <c r="AT6" s="117"/>
      <c r="AU6" s="117"/>
      <c r="AV6" s="117"/>
      <c r="AW6" s="117"/>
      <c r="AX6" s="117"/>
      <c r="AY6" s="117"/>
      <c r="AZ6" s="117"/>
      <c r="BA6" s="117"/>
      <c r="BB6" s="109"/>
      <c r="BC6" s="116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s="9" customFormat="1" ht="13.5" thickBot="1">
      <c r="A7" s="107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91" t="s">
        <v>14</v>
      </c>
      <c r="V7" s="91"/>
      <c r="W7" s="91"/>
      <c r="X7" s="91"/>
      <c r="Y7" s="104">
        <v>3</v>
      </c>
      <c r="Z7" s="104"/>
      <c r="AA7" s="104"/>
      <c r="AB7" s="104"/>
      <c r="AC7" s="104"/>
      <c r="AD7" s="104"/>
      <c r="AE7" s="104"/>
      <c r="AF7" s="104"/>
      <c r="AG7" s="104"/>
      <c r="AH7" s="104"/>
      <c r="AI7" s="104">
        <v>4</v>
      </c>
      <c r="AJ7" s="104"/>
      <c r="AK7" s="104"/>
      <c r="AL7" s="104"/>
      <c r="AM7" s="104"/>
      <c r="AN7" s="104"/>
      <c r="AO7" s="104"/>
      <c r="AP7" s="104"/>
      <c r="AQ7" s="104"/>
      <c r="AR7" s="104"/>
      <c r="AS7" s="104">
        <v>5</v>
      </c>
      <c r="AT7" s="104"/>
      <c r="AU7" s="104"/>
      <c r="AV7" s="104"/>
      <c r="AW7" s="104"/>
      <c r="AX7" s="104"/>
      <c r="AY7" s="104"/>
      <c r="AZ7" s="104"/>
      <c r="BA7" s="104"/>
      <c r="BB7" s="104"/>
      <c r="BC7" s="122">
        <v>6</v>
      </c>
      <c r="BD7" s="122"/>
      <c r="BE7" s="122"/>
      <c r="BF7" s="122"/>
      <c r="BG7" s="122"/>
      <c r="BH7" s="122"/>
      <c r="BI7" s="122"/>
      <c r="BJ7" s="122"/>
      <c r="BK7" s="122"/>
      <c r="BL7" s="123"/>
    </row>
    <row r="8" spans="1:64" ht="15" customHeight="1">
      <c r="A8" s="96" t="s">
        <v>58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101" t="s">
        <v>31</v>
      </c>
      <c r="V8" s="102"/>
      <c r="W8" s="102"/>
      <c r="X8" s="103"/>
      <c r="Y8" s="85" t="s">
        <v>23</v>
      </c>
      <c r="Z8" s="86"/>
      <c r="AA8" s="86"/>
      <c r="AB8" s="86"/>
      <c r="AC8" s="86"/>
      <c r="AD8" s="86"/>
      <c r="AE8" s="86"/>
      <c r="AF8" s="86"/>
      <c r="AG8" s="86"/>
      <c r="AH8" s="87"/>
      <c r="AI8" s="88">
        <f>AI9+AI74+AI84+AI110+AI120+AI145+AI158+AI154</f>
        <v>8205739.43</v>
      </c>
      <c r="AJ8" s="89"/>
      <c r="AK8" s="89"/>
      <c r="AL8" s="89"/>
      <c r="AM8" s="89"/>
      <c r="AN8" s="89"/>
      <c r="AO8" s="89"/>
      <c r="AP8" s="89"/>
      <c r="AQ8" s="89"/>
      <c r="AR8" s="90"/>
      <c r="AS8" s="88">
        <f>AS9+AS74+AS84+AS110+AS120+AS145+AS158+AS154</f>
        <v>2598790.0199999996</v>
      </c>
      <c r="AT8" s="89"/>
      <c r="AU8" s="89"/>
      <c r="AV8" s="89"/>
      <c r="AW8" s="89"/>
      <c r="AX8" s="89"/>
      <c r="AY8" s="89"/>
      <c r="AZ8" s="89"/>
      <c r="BA8" s="89"/>
      <c r="BB8" s="90"/>
      <c r="BC8" s="88">
        <f>AI8-AS8</f>
        <v>5606949.41</v>
      </c>
      <c r="BD8" s="89"/>
      <c r="BE8" s="89"/>
      <c r="BF8" s="89"/>
      <c r="BG8" s="89"/>
      <c r="BH8" s="89"/>
      <c r="BI8" s="89"/>
      <c r="BJ8" s="89"/>
      <c r="BK8" s="89"/>
      <c r="BL8" s="124"/>
    </row>
    <row r="9" spans="1:64" ht="15" customHeight="1">
      <c r="A9" s="92" t="s">
        <v>16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8" t="s">
        <v>31</v>
      </c>
      <c r="V9" s="99"/>
      <c r="W9" s="99"/>
      <c r="X9" s="100"/>
      <c r="Y9" s="93" t="s">
        <v>183</v>
      </c>
      <c r="Z9" s="94"/>
      <c r="AA9" s="94"/>
      <c r="AB9" s="94"/>
      <c r="AC9" s="94"/>
      <c r="AD9" s="94"/>
      <c r="AE9" s="94"/>
      <c r="AF9" s="94"/>
      <c r="AG9" s="94"/>
      <c r="AH9" s="95"/>
      <c r="AI9" s="59">
        <f>AI11+AI29</f>
        <v>3666340</v>
      </c>
      <c r="AJ9" s="60"/>
      <c r="AK9" s="60"/>
      <c r="AL9" s="60"/>
      <c r="AM9" s="60"/>
      <c r="AN9" s="60"/>
      <c r="AO9" s="60"/>
      <c r="AP9" s="60"/>
      <c r="AQ9" s="60"/>
      <c r="AR9" s="83"/>
      <c r="AS9" s="59">
        <f>AS11+AS29</f>
        <v>1309871.5699999998</v>
      </c>
      <c r="AT9" s="60"/>
      <c r="AU9" s="60"/>
      <c r="AV9" s="60"/>
      <c r="AW9" s="60"/>
      <c r="AX9" s="60"/>
      <c r="AY9" s="60"/>
      <c r="AZ9" s="60"/>
      <c r="BA9" s="60"/>
      <c r="BB9" s="83"/>
      <c r="BC9" s="59">
        <f>AI9-AS9</f>
        <v>2356468.43</v>
      </c>
      <c r="BD9" s="60"/>
      <c r="BE9" s="60"/>
      <c r="BF9" s="60"/>
      <c r="BG9" s="60"/>
      <c r="BH9" s="60"/>
      <c r="BI9" s="60"/>
      <c r="BJ9" s="60"/>
      <c r="BK9" s="60"/>
      <c r="BL9" s="61"/>
    </row>
    <row r="10" spans="1:64" ht="15" customHeight="1">
      <c r="A10" s="182" t="s">
        <v>152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65"/>
      <c r="V10" s="66"/>
      <c r="W10" s="66"/>
      <c r="X10" s="67"/>
      <c r="Y10" s="62"/>
      <c r="Z10" s="63"/>
      <c r="AA10" s="63"/>
      <c r="AB10" s="63"/>
      <c r="AC10" s="63"/>
      <c r="AD10" s="63"/>
      <c r="AE10" s="63"/>
      <c r="AF10" s="63"/>
      <c r="AG10" s="63"/>
      <c r="AH10" s="64"/>
      <c r="AI10" s="72"/>
      <c r="AJ10" s="73"/>
      <c r="AK10" s="73"/>
      <c r="AL10" s="73"/>
      <c r="AM10" s="73"/>
      <c r="AN10" s="73"/>
      <c r="AO10" s="73"/>
      <c r="AP10" s="73"/>
      <c r="AQ10" s="73"/>
      <c r="AR10" s="74"/>
      <c r="AS10" s="72"/>
      <c r="AT10" s="73"/>
      <c r="AU10" s="73"/>
      <c r="AV10" s="73"/>
      <c r="AW10" s="73"/>
      <c r="AX10" s="73"/>
      <c r="AY10" s="73"/>
      <c r="AZ10" s="73"/>
      <c r="BA10" s="73"/>
      <c r="BB10" s="74"/>
      <c r="BC10" s="75"/>
      <c r="BD10" s="76"/>
      <c r="BE10" s="76"/>
      <c r="BF10" s="76"/>
      <c r="BG10" s="76"/>
      <c r="BH10" s="76"/>
      <c r="BI10" s="76"/>
      <c r="BJ10" s="76"/>
      <c r="BK10" s="76"/>
      <c r="BL10" s="77"/>
    </row>
    <row r="11" spans="1:64" ht="15" customHeight="1">
      <c r="A11" s="181" t="s">
        <v>153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66" t="s">
        <v>31</v>
      </c>
      <c r="V11" s="66"/>
      <c r="W11" s="66"/>
      <c r="X11" s="67"/>
      <c r="Y11" s="62" t="s">
        <v>184</v>
      </c>
      <c r="Z11" s="63"/>
      <c r="AA11" s="63"/>
      <c r="AB11" s="63"/>
      <c r="AC11" s="63"/>
      <c r="AD11" s="63"/>
      <c r="AE11" s="63"/>
      <c r="AF11" s="63"/>
      <c r="AG11" s="63"/>
      <c r="AH11" s="64"/>
      <c r="AI11" s="72">
        <f>AI12+AI16+AI24+AI28+AI26</f>
        <v>3354240</v>
      </c>
      <c r="AJ11" s="73"/>
      <c r="AK11" s="73"/>
      <c r="AL11" s="73"/>
      <c r="AM11" s="73"/>
      <c r="AN11" s="73"/>
      <c r="AO11" s="73"/>
      <c r="AP11" s="73"/>
      <c r="AQ11" s="73"/>
      <c r="AR11" s="74"/>
      <c r="AS11" s="72">
        <f>AS12+AS16+AS24+AS28+AS26</f>
        <v>1181311.5699999998</v>
      </c>
      <c r="AT11" s="73"/>
      <c r="AU11" s="73"/>
      <c r="AV11" s="73"/>
      <c r="AW11" s="73"/>
      <c r="AX11" s="73"/>
      <c r="AY11" s="73"/>
      <c r="AZ11" s="73"/>
      <c r="BA11" s="73"/>
      <c r="BB11" s="74"/>
      <c r="BC11" s="44">
        <f aca="true" t="shared" si="0" ref="BC11:BC83">AI11-AS11</f>
        <v>2172928.43</v>
      </c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23.25" customHeight="1">
      <c r="A12" s="181" t="s">
        <v>154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66" t="s">
        <v>31</v>
      </c>
      <c r="V12" s="66"/>
      <c r="W12" s="66"/>
      <c r="X12" s="67"/>
      <c r="Y12" s="62" t="s">
        <v>185</v>
      </c>
      <c r="Z12" s="63"/>
      <c r="AA12" s="63"/>
      <c r="AB12" s="63"/>
      <c r="AC12" s="63"/>
      <c r="AD12" s="63"/>
      <c r="AE12" s="63"/>
      <c r="AF12" s="63"/>
      <c r="AG12" s="63"/>
      <c r="AH12" s="64"/>
      <c r="AI12" s="72">
        <f>AI13+AI14+AI15</f>
        <v>2846400</v>
      </c>
      <c r="AJ12" s="73"/>
      <c r="AK12" s="73"/>
      <c r="AL12" s="73"/>
      <c r="AM12" s="73"/>
      <c r="AN12" s="73"/>
      <c r="AO12" s="73"/>
      <c r="AP12" s="73"/>
      <c r="AQ12" s="73"/>
      <c r="AR12" s="74"/>
      <c r="AS12" s="72">
        <f>AS13+AS14+AS15</f>
        <v>911277.88</v>
      </c>
      <c r="AT12" s="73"/>
      <c r="AU12" s="73"/>
      <c r="AV12" s="73"/>
      <c r="AW12" s="73"/>
      <c r="AX12" s="73"/>
      <c r="AY12" s="73"/>
      <c r="AZ12" s="73"/>
      <c r="BA12" s="73"/>
      <c r="BB12" s="74"/>
      <c r="BC12" s="44">
        <f t="shared" si="0"/>
        <v>1935122.12</v>
      </c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15" customHeight="1">
      <c r="A13" s="181" t="s">
        <v>155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66" t="s">
        <v>31</v>
      </c>
      <c r="V13" s="66"/>
      <c r="W13" s="66"/>
      <c r="X13" s="67"/>
      <c r="Y13" s="62" t="s">
        <v>186</v>
      </c>
      <c r="Z13" s="63"/>
      <c r="AA13" s="63"/>
      <c r="AB13" s="63"/>
      <c r="AC13" s="63"/>
      <c r="AD13" s="63"/>
      <c r="AE13" s="63"/>
      <c r="AF13" s="63"/>
      <c r="AG13" s="63"/>
      <c r="AH13" s="64"/>
      <c r="AI13" s="72">
        <f>AI35+AI45</f>
        <v>2026300</v>
      </c>
      <c r="AJ13" s="73"/>
      <c r="AK13" s="73"/>
      <c r="AL13" s="73"/>
      <c r="AM13" s="73"/>
      <c r="AN13" s="73"/>
      <c r="AO13" s="73"/>
      <c r="AP13" s="73"/>
      <c r="AQ13" s="73"/>
      <c r="AR13" s="74"/>
      <c r="AS13" s="72">
        <f>AS35+AS45</f>
        <v>688668.39</v>
      </c>
      <c r="AT13" s="73"/>
      <c r="AU13" s="73"/>
      <c r="AV13" s="73"/>
      <c r="AW13" s="73"/>
      <c r="AX13" s="73"/>
      <c r="AY13" s="73"/>
      <c r="AZ13" s="73"/>
      <c r="BA13" s="73"/>
      <c r="BB13" s="74"/>
      <c r="BC13" s="44">
        <f t="shared" si="0"/>
        <v>1337631.6099999999</v>
      </c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15" customHeight="1">
      <c r="A14" s="181" t="s">
        <v>156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66" t="s">
        <v>31</v>
      </c>
      <c r="V14" s="66"/>
      <c r="W14" s="66"/>
      <c r="X14" s="67"/>
      <c r="Y14" s="62" t="s">
        <v>187</v>
      </c>
      <c r="Z14" s="63"/>
      <c r="AA14" s="63"/>
      <c r="AB14" s="63"/>
      <c r="AC14" s="63"/>
      <c r="AD14" s="63"/>
      <c r="AE14" s="63"/>
      <c r="AF14" s="63"/>
      <c r="AG14" s="63"/>
      <c r="AH14" s="64"/>
      <c r="AI14" s="72">
        <f>AI36+AI46</f>
        <v>190600</v>
      </c>
      <c r="AJ14" s="73"/>
      <c r="AK14" s="73"/>
      <c r="AL14" s="73"/>
      <c r="AM14" s="73"/>
      <c r="AN14" s="73"/>
      <c r="AO14" s="73"/>
      <c r="AP14" s="73"/>
      <c r="AQ14" s="73"/>
      <c r="AR14" s="74"/>
      <c r="AS14" s="72">
        <f>AS36+AS46</f>
        <v>40466.4</v>
      </c>
      <c r="AT14" s="73"/>
      <c r="AU14" s="73"/>
      <c r="AV14" s="73"/>
      <c r="AW14" s="73"/>
      <c r="AX14" s="73"/>
      <c r="AY14" s="73"/>
      <c r="AZ14" s="73"/>
      <c r="BA14" s="73"/>
      <c r="BB14" s="74"/>
      <c r="BC14" s="44">
        <f t="shared" si="0"/>
        <v>150133.6</v>
      </c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26.25" customHeight="1">
      <c r="A15" s="181" t="s">
        <v>157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66" t="s">
        <v>31</v>
      </c>
      <c r="V15" s="66"/>
      <c r="W15" s="66"/>
      <c r="X15" s="67"/>
      <c r="Y15" s="62" t="s">
        <v>188</v>
      </c>
      <c r="Z15" s="63"/>
      <c r="AA15" s="63"/>
      <c r="AB15" s="63"/>
      <c r="AC15" s="63"/>
      <c r="AD15" s="63"/>
      <c r="AE15" s="63"/>
      <c r="AF15" s="63"/>
      <c r="AG15" s="63"/>
      <c r="AH15" s="64"/>
      <c r="AI15" s="72">
        <f>AI37+AI47</f>
        <v>629500</v>
      </c>
      <c r="AJ15" s="73"/>
      <c r="AK15" s="73"/>
      <c r="AL15" s="73"/>
      <c r="AM15" s="73"/>
      <c r="AN15" s="73"/>
      <c r="AO15" s="73"/>
      <c r="AP15" s="73"/>
      <c r="AQ15" s="73"/>
      <c r="AR15" s="74"/>
      <c r="AS15" s="72">
        <f>AS37+AS47</f>
        <v>182143.09</v>
      </c>
      <c r="AT15" s="73"/>
      <c r="AU15" s="73"/>
      <c r="AV15" s="73"/>
      <c r="AW15" s="73"/>
      <c r="AX15" s="73"/>
      <c r="AY15" s="73"/>
      <c r="AZ15" s="73"/>
      <c r="BA15" s="73"/>
      <c r="BB15" s="74"/>
      <c r="BC15" s="44">
        <f t="shared" si="0"/>
        <v>447356.91000000003</v>
      </c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ht="15" customHeight="1">
      <c r="A16" s="181" t="s">
        <v>158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66" t="s">
        <v>31</v>
      </c>
      <c r="V16" s="66"/>
      <c r="W16" s="66"/>
      <c r="X16" s="67"/>
      <c r="Y16" s="62" t="s">
        <v>189</v>
      </c>
      <c r="Z16" s="63"/>
      <c r="AA16" s="63"/>
      <c r="AB16" s="63"/>
      <c r="AC16" s="63"/>
      <c r="AD16" s="63"/>
      <c r="AE16" s="63"/>
      <c r="AF16" s="63"/>
      <c r="AG16" s="63"/>
      <c r="AH16" s="64"/>
      <c r="AI16" s="72">
        <f>AI17+AI18+AI19+AI20+AI21</f>
        <v>244500</v>
      </c>
      <c r="AJ16" s="73"/>
      <c r="AK16" s="73"/>
      <c r="AL16" s="73"/>
      <c r="AM16" s="73"/>
      <c r="AN16" s="73"/>
      <c r="AO16" s="73"/>
      <c r="AP16" s="73"/>
      <c r="AQ16" s="73"/>
      <c r="AR16" s="74"/>
      <c r="AS16" s="72">
        <f>AS17+AS18+AS19+AS20+AS21</f>
        <v>118015.61</v>
      </c>
      <c r="AT16" s="73"/>
      <c r="AU16" s="73"/>
      <c r="AV16" s="73"/>
      <c r="AW16" s="73"/>
      <c r="AX16" s="73"/>
      <c r="AY16" s="73"/>
      <c r="AZ16" s="73"/>
      <c r="BA16" s="73"/>
      <c r="BB16" s="74"/>
      <c r="BC16" s="44">
        <f t="shared" si="0"/>
        <v>126484.39</v>
      </c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64" ht="15" customHeight="1">
      <c r="A17" s="181" t="s">
        <v>159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66" t="s">
        <v>31</v>
      </c>
      <c r="V17" s="66"/>
      <c r="W17" s="66"/>
      <c r="X17" s="67"/>
      <c r="Y17" s="62" t="s">
        <v>190</v>
      </c>
      <c r="Z17" s="63"/>
      <c r="AA17" s="63"/>
      <c r="AB17" s="63"/>
      <c r="AC17" s="63"/>
      <c r="AD17" s="63"/>
      <c r="AE17" s="63"/>
      <c r="AF17" s="63"/>
      <c r="AG17" s="63"/>
      <c r="AH17" s="64"/>
      <c r="AI17" s="72">
        <f>AI49</f>
        <v>9400</v>
      </c>
      <c r="AJ17" s="73"/>
      <c r="AK17" s="73"/>
      <c r="AL17" s="73"/>
      <c r="AM17" s="73"/>
      <c r="AN17" s="73"/>
      <c r="AO17" s="73"/>
      <c r="AP17" s="73"/>
      <c r="AQ17" s="73"/>
      <c r="AR17" s="74"/>
      <c r="AS17" s="72">
        <f>AS49</f>
        <v>5491.87</v>
      </c>
      <c r="AT17" s="73"/>
      <c r="AU17" s="73"/>
      <c r="AV17" s="73"/>
      <c r="AW17" s="73"/>
      <c r="AX17" s="73"/>
      <c r="AY17" s="73"/>
      <c r="AZ17" s="73"/>
      <c r="BA17" s="73"/>
      <c r="BB17" s="74"/>
      <c r="BC17" s="44">
        <f t="shared" si="0"/>
        <v>3908.13</v>
      </c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ht="15" customHeight="1">
      <c r="A18" s="181" t="s">
        <v>160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66" t="s">
        <v>31</v>
      </c>
      <c r="V18" s="66"/>
      <c r="W18" s="66"/>
      <c r="X18" s="67"/>
      <c r="Y18" s="62" t="s">
        <v>191</v>
      </c>
      <c r="Z18" s="63"/>
      <c r="AA18" s="63"/>
      <c r="AB18" s="63"/>
      <c r="AC18" s="63"/>
      <c r="AD18" s="63"/>
      <c r="AE18" s="63"/>
      <c r="AF18" s="63"/>
      <c r="AG18" s="63"/>
      <c r="AH18" s="64"/>
      <c r="AI18" s="72">
        <f>AI50</f>
        <v>0</v>
      </c>
      <c r="AJ18" s="73"/>
      <c r="AK18" s="73"/>
      <c r="AL18" s="73"/>
      <c r="AM18" s="73"/>
      <c r="AN18" s="73"/>
      <c r="AO18" s="73"/>
      <c r="AP18" s="73"/>
      <c r="AQ18" s="73"/>
      <c r="AR18" s="74"/>
      <c r="AS18" s="72">
        <f>AS50</f>
        <v>0</v>
      </c>
      <c r="AT18" s="73"/>
      <c r="AU18" s="73"/>
      <c r="AV18" s="73"/>
      <c r="AW18" s="73"/>
      <c r="AX18" s="73"/>
      <c r="AY18" s="73"/>
      <c r="AZ18" s="73"/>
      <c r="BA18" s="73"/>
      <c r="BB18" s="74"/>
      <c r="BC18" s="44">
        <f t="shared" si="0"/>
        <v>0</v>
      </c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64" ht="15" customHeight="1">
      <c r="A19" s="149" t="s">
        <v>161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1"/>
      <c r="U19" s="66" t="s">
        <v>31</v>
      </c>
      <c r="V19" s="66"/>
      <c r="W19" s="66"/>
      <c r="X19" s="67"/>
      <c r="Y19" s="52" t="s">
        <v>192</v>
      </c>
      <c r="Z19" s="53"/>
      <c r="AA19" s="53"/>
      <c r="AB19" s="53"/>
      <c r="AC19" s="53"/>
      <c r="AD19" s="53"/>
      <c r="AE19" s="53"/>
      <c r="AF19" s="53"/>
      <c r="AG19" s="53"/>
      <c r="AH19" s="54"/>
      <c r="AI19" s="55">
        <f>AI51</f>
        <v>27900</v>
      </c>
      <c r="AJ19" s="56"/>
      <c r="AK19" s="56"/>
      <c r="AL19" s="56"/>
      <c r="AM19" s="56"/>
      <c r="AN19" s="56"/>
      <c r="AO19" s="56"/>
      <c r="AP19" s="56"/>
      <c r="AQ19" s="56"/>
      <c r="AR19" s="57"/>
      <c r="AS19" s="55">
        <f>AS51</f>
        <v>7182.11</v>
      </c>
      <c r="AT19" s="56"/>
      <c r="AU19" s="56"/>
      <c r="AV19" s="56"/>
      <c r="AW19" s="56"/>
      <c r="AX19" s="56"/>
      <c r="AY19" s="56"/>
      <c r="AZ19" s="56"/>
      <c r="BA19" s="56"/>
      <c r="BB19" s="57"/>
      <c r="BC19" s="44">
        <f t="shared" si="0"/>
        <v>20717.89</v>
      </c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ht="26.25" customHeight="1">
      <c r="A20" s="149" t="s">
        <v>162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U20" s="66" t="s">
        <v>31</v>
      </c>
      <c r="V20" s="66"/>
      <c r="W20" s="66"/>
      <c r="X20" s="67"/>
      <c r="Y20" s="52" t="s">
        <v>193</v>
      </c>
      <c r="Z20" s="53"/>
      <c r="AA20" s="53"/>
      <c r="AB20" s="53"/>
      <c r="AC20" s="53"/>
      <c r="AD20" s="53"/>
      <c r="AE20" s="53"/>
      <c r="AF20" s="53"/>
      <c r="AG20" s="53"/>
      <c r="AH20" s="54"/>
      <c r="AI20" s="55">
        <f>AI52</f>
        <v>15500</v>
      </c>
      <c r="AJ20" s="56"/>
      <c r="AK20" s="56"/>
      <c r="AL20" s="56"/>
      <c r="AM20" s="56"/>
      <c r="AN20" s="56"/>
      <c r="AO20" s="56"/>
      <c r="AP20" s="56"/>
      <c r="AQ20" s="56"/>
      <c r="AR20" s="57"/>
      <c r="AS20" s="55">
        <f>AS52</f>
        <v>2500</v>
      </c>
      <c r="AT20" s="56"/>
      <c r="AU20" s="56"/>
      <c r="AV20" s="56"/>
      <c r="AW20" s="56"/>
      <c r="AX20" s="56"/>
      <c r="AY20" s="56"/>
      <c r="AZ20" s="56"/>
      <c r="BA20" s="56"/>
      <c r="BB20" s="57"/>
      <c r="BC20" s="44">
        <f t="shared" si="0"/>
        <v>13000</v>
      </c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ht="15" customHeight="1">
      <c r="A21" s="149" t="s">
        <v>163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1"/>
      <c r="U21" s="66" t="s">
        <v>31</v>
      </c>
      <c r="V21" s="66"/>
      <c r="W21" s="66"/>
      <c r="X21" s="67"/>
      <c r="Y21" s="52" t="s">
        <v>194</v>
      </c>
      <c r="Z21" s="53"/>
      <c r="AA21" s="53"/>
      <c r="AB21" s="53"/>
      <c r="AC21" s="53"/>
      <c r="AD21" s="53"/>
      <c r="AE21" s="53"/>
      <c r="AF21" s="53"/>
      <c r="AG21" s="53"/>
      <c r="AH21" s="54"/>
      <c r="AI21" s="55">
        <f>AI53+AI68</f>
        <v>191700</v>
      </c>
      <c r="AJ21" s="56"/>
      <c r="AK21" s="56"/>
      <c r="AL21" s="56"/>
      <c r="AM21" s="56"/>
      <c r="AN21" s="56"/>
      <c r="AO21" s="56"/>
      <c r="AP21" s="56"/>
      <c r="AQ21" s="56"/>
      <c r="AR21" s="57"/>
      <c r="AS21" s="55">
        <f>AS53+AS68</f>
        <v>102841.63</v>
      </c>
      <c r="AT21" s="56"/>
      <c r="AU21" s="56"/>
      <c r="AV21" s="56"/>
      <c r="AW21" s="56"/>
      <c r="AX21" s="56"/>
      <c r="AY21" s="56"/>
      <c r="AZ21" s="56"/>
      <c r="BA21" s="56"/>
      <c r="BB21" s="57"/>
      <c r="BC21" s="44">
        <f t="shared" si="0"/>
        <v>88858.37</v>
      </c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64" ht="39.75" customHeight="1" hidden="1">
      <c r="A22" s="149" t="s">
        <v>323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27"/>
      <c r="U22" s="66" t="s">
        <v>31</v>
      </c>
      <c r="V22" s="66"/>
      <c r="W22" s="66"/>
      <c r="X22" s="67"/>
      <c r="Y22" s="52" t="s">
        <v>321</v>
      </c>
      <c r="Z22" s="53"/>
      <c r="AA22" s="53"/>
      <c r="AB22" s="53"/>
      <c r="AC22" s="53"/>
      <c r="AD22" s="53"/>
      <c r="AE22" s="53"/>
      <c r="AF22" s="53"/>
      <c r="AG22" s="53"/>
      <c r="AH22" s="54"/>
      <c r="AI22" s="55">
        <v>43000</v>
      </c>
      <c r="AJ22" s="56"/>
      <c r="AK22" s="56"/>
      <c r="AL22" s="56"/>
      <c r="AM22" s="56"/>
      <c r="AN22" s="56"/>
      <c r="AO22" s="56"/>
      <c r="AP22" s="56"/>
      <c r="AQ22" s="56"/>
      <c r="AR22" s="57"/>
      <c r="AS22" s="55">
        <v>0</v>
      </c>
      <c r="AT22" s="56"/>
      <c r="AU22" s="56"/>
      <c r="AV22" s="56"/>
      <c r="AW22" s="56"/>
      <c r="AX22" s="56"/>
      <c r="AY22" s="56"/>
      <c r="AZ22" s="56"/>
      <c r="BA22" s="56"/>
      <c r="BB22" s="57"/>
      <c r="BC22" s="55">
        <f>AI22-AS22</f>
        <v>43000</v>
      </c>
      <c r="BD22" s="56"/>
      <c r="BE22" s="56"/>
      <c r="BF22" s="56"/>
      <c r="BG22" s="56"/>
      <c r="BH22" s="56"/>
      <c r="BI22" s="56"/>
      <c r="BJ22" s="56"/>
      <c r="BK22" s="56"/>
      <c r="BL22" s="57"/>
    </row>
    <row r="23" spans="1:64" ht="24" customHeight="1" hidden="1">
      <c r="A23" s="149" t="s">
        <v>324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27"/>
      <c r="U23" s="66" t="s">
        <v>31</v>
      </c>
      <c r="V23" s="66"/>
      <c r="W23" s="66"/>
      <c r="X23" s="67"/>
      <c r="Y23" s="52" t="s">
        <v>322</v>
      </c>
      <c r="Z23" s="53"/>
      <c r="AA23" s="53"/>
      <c r="AB23" s="53"/>
      <c r="AC23" s="53"/>
      <c r="AD23" s="53"/>
      <c r="AE23" s="53"/>
      <c r="AF23" s="53"/>
      <c r="AG23" s="53"/>
      <c r="AH23" s="54"/>
      <c r="AI23" s="55">
        <v>43000</v>
      </c>
      <c r="AJ23" s="56"/>
      <c r="AK23" s="56"/>
      <c r="AL23" s="56"/>
      <c r="AM23" s="56"/>
      <c r="AN23" s="56"/>
      <c r="AO23" s="56"/>
      <c r="AP23" s="56"/>
      <c r="AQ23" s="56"/>
      <c r="AR23" s="57"/>
      <c r="AS23" s="55">
        <v>0</v>
      </c>
      <c r="AT23" s="56"/>
      <c r="AU23" s="56"/>
      <c r="AV23" s="56"/>
      <c r="AW23" s="56"/>
      <c r="AX23" s="56"/>
      <c r="AY23" s="56"/>
      <c r="AZ23" s="56"/>
      <c r="BA23" s="56"/>
      <c r="BB23" s="57"/>
      <c r="BC23" s="55">
        <f>AI23-AS23</f>
        <v>43000</v>
      </c>
      <c r="BD23" s="56"/>
      <c r="BE23" s="56"/>
      <c r="BF23" s="56"/>
      <c r="BG23" s="56"/>
      <c r="BH23" s="56"/>
      <c r="BI23" s="56"/>
      <c r="BJ23" s="56"/>
      <c r="BK23" s="56"/>
      <c r="BL23" s="57"/>
    </row>
    <row r="24" spans="1:64" ht="28.5" customHeight="1">
      <c r="A24" s="149" t="s">
        <v>164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/>
      <c r="U24" s="66" t="s">
        <v>31</v>
      </c>
      <c r="V24" s="66"/>
      <c r="W24" s="66"/>
      <c r="X24" s="67"/>
      <c r="Y24" s="52" t="s">
        <v>195</v>
      </c>
      <c r="Z24" s="53"/>
      <c r="AA24" s="53"/>
      <c r="AB24" s="53"/>
      <c r="AC24" s="53"/>
      <c r="AD24" s="53"/>
      <c r="AE24" s="53"/>
      <c r="AF24" s="53"/>
      <c r="AG24" s="53"/>
      <c r="AH24" s="54"/>
      <c r="AI24" s="55">
        <f>AI25</f>
        <v>32900</v>
      </c>
      <c r="AJ24" s="56"/>
      <c r="AK24" s="56"/>
      <c r="AL24" s="56"/>
      <c r="AM24" s="56"/>
      <c r="AN24" s="56"/>
      <c r="AO24" s="56"/>
      <c r="AP24" s="56"/>
      <c r="AQ24" s="56"/>
      <c r="AR24" s="57"/>
      <c r="AS24" s="55">
        <f>AS25</f>
        <v>20242.16</v>
      </c>
      <c r="AT24" s="56"/>
      <c r="AU24" s="56"/>
      <c r="AV24" s="56"/>
      <c r="AW24" s="56"/>
      <c r="AX24" s="56"/>
      <c r="AY24" s="56"/>
      <c r="AZ24" s="56"/>
      <c r="BA24" s="56"/>
      <c r="BB24" s="57"/>
      <c r="BC24" s="44">
        <f t="shared" si="0"/>
        <v>12657.84</v>
      </c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ht="38.25" customHeight="1">
      <c r="A25" s="149" t="s">
        <v>165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/>
      <c r="U25" s="66" t="s">
        <v>31</v>
      </c>
      <c r="V25" s="66"/>
      <c r="W25" s="66"/>
      <c r="X25" s="67"/>
      <c r="Y25" s="52" t="s">
        <v>196</v>
      </c>
      <c r="Z25" s="53"/>
      <c r="AA25" s="53"/>
      <c r="AB25" s="53"/>
      <c r="AC25" s="53"/>
      <c r="AD25" s="53"/>
      <c r="AE25" s="53"/>
      <c r="AF25" s="53"/>
      <c r="AG25" s="53"/>
      <c r="AH25" s="54"/>
      <c r="AI25" s="55">
        <f>AI41+AI55</f>
        <v>32900</v>
      </c>
      <c r="AJ25" s="56"/>
      <c r="AK25" s="56"/>
      <c r="AL25" s="56"/>
      <c r="AM25" s="56"/>
      <c r="AN25" s="56"/>
      <c r="AO25" s="56"/>
      <c r="AP25" s="56"/>
      <c r="AQ25" s="56"/>
      <c r="AR25" s="57"/>
      <c r="AS25" s="55">
        <f>AS41+AS55</f>
        <v>20242.16</v>
      </c>
      <c r="AT25" s="56"/>
      <c r="AU25" s="56"/>
      <c r="AV25" s="56"/>
      <c r="AW25" s="56"/>
      <c r="AX25" s="56"/>
      <c r="AY25" s="56"/>
      <c r="AZ25" s="56"/>
      <c r="BA25" s="56"/>
      <c r="BB25" s="57"/>
      <c r="BC25" s="44">
        <f t="shared" si="0"/>
        <v>12657.84</v>
      </c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64" ht="18.75" customHeight="1">
      <c r="A26" s="149" t="s">
        <v>413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1"/>
      <c r="U26" s="152" t="s">
        <v>31</v>
      </c>
      <c r="V26" s="50"/>
      <c r="W26" s="50"/>
      <c r="X26" s="51"/>
      <c r="Y26" s="52" t="s">
        <v>415</v>
      </c>
      <c r="Z26" s="53"/>
      <c r="AA26" s="53"/>
      <c r="AB26" s="53"/>
      <c r="AC26" s="53"/>
      <c r="AD26" s="53"/>
      <c r="AE26" s="53"/>
      <c r="AF26" s="53"/>
      <c r="AG26" s="53"/>
      <c r="AH26" s="54"/>
      <c r="AI26" s="55">
        <f>AI27</f>
        <v>102340</v>
      </c>
      <c r="AJ26" s="56"/>
      <c r="AK26" s="56"/>
      <c r="AL26" s="56"/>
      <c r="AM26" s="56"/>
      <c r="AN26" s="56"/>
      <c r="AO26" s="56"/>
      <c r="AP26" s="56"/>
      <c r="AQ26" s="56"/>
      <c r="AR26" s="57"/>
      <c r="AS26" s="55">
        <f>AS27</f>
        <v>102340</v>
      </c>
      <c r="AT26" s="56"/>
      <c r="AU26" s="56"/>
      <c r="AV26" s="56"/>
      <c r="AW26" s="56"/>
      <c r="AX26" s="56"/>
      <c r="AY26" s="56"/>
      <c r="AZ26" s="56"/>
      <c r="BA26" s="56"/>
      <c r="BB26" s="57"/>
      <c r="BC26" s="44">
        <f>AI26-AS26</f>
        <v>0</v>
      </c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ht="29.25" customHeight="1">
      <c r="A27" s="149" t="s">
        <v>414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27"/>
      <c r="U27" s="152" t="s">
        <v>31</v>
      </c>
      <c r="V27" s="50"/>
      <c r="W27" s="50"/>
      <c r="X27" s="51"/>
      <c r="Y27" s="52" t="s">
        <v>416</v>
      </c>
      <c r="Z27" s="53"/>
      <c r="AA27" s="53"/>
      <c r="AB27" s="53"/>
      <c r="AC27" s="53"/>
      <c r="AD27" s="53"/>
      <c r="AE27" s="53"/>
      <c r="AF27" s="53"/>
      <c r="AG27" s="53"/>
      <c r="AH27" s="54"/>
      <c r="AI27" s="55">
        <f>AI70</f>
        <v>102340</v>
      </c>
      <c r="AJ27" s="56"/>
      <c r="AK27" s="56"/>
      <c r="AL27" s="56"/>
      <c r="AM27" s="56"/>
      <c r="AN27" s="56"/>
      <c r="AO27" s="56"/>
      <c r="AP27" s="56"/>
      <c r="AQ27" s="56"/>
      <c r="AR27" s="57"/>
      <c r="AS27" s="55">
        <f>AS70</f>
        <v>102340</v>
      </c>
      <c r="AT27" s="56"/>
      <c r="AU27" s="56"/>
      <c r="AV27" s="56"/>
      <c r="AW27" s="56"/>
      <c r="AX27" s="56"/>
      <c r="AY27" s="56"/>
      <c r="AZ27" s="56"/>
      <c r="BA27" s="56"/>
      <c r="BB27" s="57"/>
      <c r="BC27" s="44">
        <f>AI27-AS27</f>
        <v>0</v>
      </c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" customHeight="1">
      <c r="A28" s="149" t="s">
        <v>166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66" t="s">
        <v>31</v>
      </c>
      <c r="V28" s="66"/>
      <c r="W28" s="66"/>
      <c r="X28" s="67"/>
      <c r="Y28" s="52" t="s">
        <v>197</v>
      </c>
      <c r="Z28" s="53"/>
      <c r="AA28" s="53"/>
      <c r="AB28" s="53"/>
      <c r="AC28" s="53"/>
      <c r="AD28" s="53"/>
      <c r="AE28" s="53"/>
      <c r="AF28" s="53"/>
      <c r="AG28" s="53"/>
      <c r="AH28" s="54"/>
      <c r="AI28" s="55">
        <f>AI56+AI62+AI71</f>
        <v>128100</v>
      </c>
      <c r="AJ28" s="56"/>
      <c r="AK28" s="56"/>
      <c r="AL28" s="56"/>
      <c r="AM28" s="56"/>
      <c r="AN28" s="56"/>
      <c r="AO28" s="56"/>
      <c r="AP28" s="56"/>
      <c r="AQ28" s="56"/>
      <c r="AR28" s="57"/>
      <c r="AS28" s="55">
        <f>AS56+AS62+AS71</f>
        <v>29435.92</v>
      </c>
      <c r="AT28" s="56"/>
      <c r="AU28" s="56"/>
      <c r="AV28" s="56"/>
      <c r="AW28" s="56"/>
      <c r="AX28" s="56"/>
      <c r="AY28" s="56"/>
      <c r="AZ28" s="56"/>
      <c r="BA28" s="56"/>
      <c r="BB28" s="57"/>
      <c r="BC28" s="44">
        <f t="shared" si="0"/>
        <v>98664.08</v>
      </c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8.5" customHeight="1">
      <c r="A29" s="149" t="s">
        <v>167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1"/>
      <c r="U29" s="66" t="s">
        <v>31</v>
      </c>
      <c r="V29" s="66"/>
      <c r="W29" s="66"/>
      <c r="X29" s="67"/>
      <c r="Y29" s="52" t="s">
        <v>198</v>
      </c>
      <c r="Z29" s="53"/>
      <c r="AA29" s="53"/>
      <c r="AB29" s="53"/>
      <c r="AC29" s="53"/>
      <c r="AD29" s="53"/>
      <c r="AE29" s="53"/>
      <c r="AF29" s="53"/>
      <c r="AG29" s="53"/>
      <c r="AH29" s="54"/>
      <c r="AI29" s="55">
        <f>AI30+AI31</f>
        <v>312100</v>
      </c>
      <c r="AJ29" s="56"/>
      <c r="AK29" s="56"/>
      <c r="AL29" s="56"/>
      <c r="AM29" s="56"/>
      <c r="AN29" s="56"/>
      <c r="AO29" s="56"/>
      <c r="AP29" s="56"/>
      <c r="AQ29" s="56"/>
      <c r="AR29" s="57"/>
      <c r="AS29" s="55">
        <f>AS30+AS31</f>
        <v>128560</v>
      </c>
      <c r="AT29" s="56"/>
      <c r="AU29" s="56"/>
      <c r="AV29" s="56"/>
      <c r="AW29" s="56"/>
      <c r="AX29" s="56"/>
      <c r="AY29" s="56"/>
      <c r="AZ29" s="56"/>
      <c r="BA29" s="56"/>
      <c r="BB29" s="57"/>
      <c r="BC29" s="44">
        <f t="shared" si="0"/>
        <v>183540</v>
      </c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28.5" customHeight="1">
      <c r="A30" s="149" t="s">
        <v>180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27"/>
      <c r="U30" s="152" t="s">
        <v>31</v>
      </c>
      <c r="V30" s="50"/>
      <c r="W30" s="50"/>
      <c r="X30" s="51"/>
      <c r="Y30" s="52" t="s">
        <v>275</v>
      </c>
      <c r="Z30" s="53"/>
      <c r="AA30" s="53"/>
      <c r="AB30" s="53"/>
      <c r="AC30" s="53"/>
      <c r="AD30" s="53"/>
      <c r="AE30" s="53"/>
      <c r="AF30" s="53"/>
      <c r="AG30" s="53"/>
      <c r="AH30" s="54"/>
      <c r="AI30" s="55">
        <f>AI58</f>
        <v>26000</v>
      </c>
      <c r="AJ30" s="56"/>
      <c r="AK30" s="56"/>
      <c r="AL30" s="56"/>
      <c r="AM30" s="56"/>
      <c r="AN30" s="56"/>
      <c r="AO30" s="56"/>
      <c r="AP30" s="56"/>
      <c r="AQ30" s="56"/>
      <c r="AR30" s="57"/>
      <c r="AS30" s="55">
        <f>AS58</f>
        <v>25980</v>
      </c>
      <c r="AT30" s="56"/>
      <c r="AU30" s="56"/>
      <c r="AV30" s="56"/>
      <c r="AW30" s="56"/>
      <c r="AX30" s="56"/>
      <c r="AY30" s="56"/>
      <c r="AZ30" s="56"/>
      <c r="BA30" s="56"/>
      <c r="BB30" s="57"/>
      <c r="BC30" s="44">
        <f t="shared" si="0"/>
        <v>20</v>
      </c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64" ht="27" customHeight="1">
      <c r="A31" s="149" t="s">
        <v>168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/>
      <c r="U31" s="66" t="s">
        <v>31</v>
      </c>
      <c r="V31" s="66"/>
      <c r="W31" s="66"/>
      <c r="X31" s="67"/>
      <c r="Y31" s="52" t="s">
        <v>274</v>
      </c>
      <c r="Z31" s="53"/>
      <c r="AA31" s="53"/>
      <c r="AB31" s="53"/>
      <c r="AC31" s="53"/>
      <c r="AD31" s="53"/>
      <c r="AE31" s="53"/>
      <c r="AF31" s="53"/>
      <c r="AG31" s="53"/>
      <c r="AH31" s="54"/>
      <c r="AI31" s="55">
        <f>AI59</f>
        <v>286100</v>
      </c>
      <c r="AJ31" s="56"/>
      <c r="AK31" s="56"/>
      <c r="AL31" s="56"/>
      <c r="AM31" s="56"/>
      <c r="AN31" s="56"/>
      <c r="AO31" s="56"/>
      <c r="AP31" s="56"/>
      <c r="AQ31" s="56"/>
      <c r="AR31" s="57"/>
      <c r="AS31" s="55">
        <f>AS59</f>
        <v>102580</v>
      </c>
      <c r="AT31" s="56"/>
      <c r="AU31" s="56"/>
      <c r="AV31" s="56"/>
      <c r="AW31" s="56"/>
      <c r="AX31" s="56"/>
      <c r="AY31" s="56"/>
      <c r="AZ31" s="56"/>
      <c r="BA31" s="56"/>
      <c r="BB31" s="57"/>
      <c r="BC31" s="44">
        <f t="shared" si="0"/>
        <v>183520</v>
      </c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49.5" customHeight="1">
      <c r="A32" s="149" t="s">
        <v>169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  <c r="U32" s="66" t="s">
        <v>31</v>
      </c>
      <c r="V32" s="66"/>
      <c r="W32" s="66"/>
      <c r="X32" s="67"/>
      <c r="Y32" s="52" t="s">
        <v>199</v>
      </c>
      <c r="Z32" s="53"/>
      <c r="AA32" s="53"/>
      <c r="AB32" s="53"/>
      <c r="AC32" s="53"/>
      <c r="AD32" s="53"/>
      <c r="AE32" s="53"/>
      <c r="AF32" s="53"/>
      <c r="AG32" s="53"/>
      <c r="AH32" s="54"/>
      <c r="AI32" s="55">
        <f>AI33</f>
        <v>670400</v>
      </c>
      <c r="AJ32" s="56"/>
      <c r="AK32" s="56"/>
      <c r="AL32" s="56"/>
      <c r="AM32" s="56"/>
      <c r="AN32" s="56"/>
      <c r="AO32" s="56"/>
      <c r="AP32" s="56"/>
      <c r="AQ32" s="56"/>
      <c r="AR32" s="57"/>
      <c r="AS32" s="55">
        <f>AS33</f>
        <v>0</v>
      </c>
      <c r="AT32" s="56"/>
      <c r="AU32" s="56"/>
      <c r="AV32" s="56"/>
      <c r="AW32" s="56"/>
      <c r="AX32" s="56"/>
      <c r="AY32" s="56"/>
      <c r="AZ32" s="56"/>
      <c r="BA32" s="56"/>
      <c r="BB32" s="57"/>
      <c r="BC32" s="44">
        <f t="shared" si="0"/>
        <v>670400</v>
      </c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ht="15" customHeight="1">
      <c r="A33" s="149" t="s">
        <v>153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1"/>
      <c r="U33" s="66" t="s">
        <v>31</v>
      </c>
      <c r="V33" s="66"/>
      <c r="W33" s="66"/>
      <c r="X33" s="67"/>
      <c r="Y33" s="52" t="s">
        <v>200</v>
      </c>
      <c r="Z33" s="53"/>
      <c r="AA33" s="53"/>
      <c r="AB33" s="53"/>
      <c r="AC33" s="53"/>
      <c r="AD33" s="53"/>
      <c r="AE33" s="53"/>
      <c r="AF33" s="53"/>
      <c r="AG33" s="53"/>
      <c r="AH33" s="54"/>
      <c r="AI33" s="55">
        <f>AI34</f>
        <v>670400</v>
      </c>
      <c r="AJ33" s="56"/>
      <c r="AK33" s="56"/>
      <c r="AL33" s="56"/>
      <c r="AM33" s="56"/>
      <c r="AN33" s="56"/>
      <c r="AO33" s="56"/>
      <c r="AP33" s="56"/>
      <c r="AQ33" s="56"/>
      <c r="AR33" s="57"/>
      <c r="AS33" s="55">
        <f>AS34</f>
        <v>0</v>
      </c>
      <c r="AT33" s="56"/>
      <c r="AU33" s="56"/>
      <c r="AV33" s="56"/>
      <c r="AW33" s="56"/>
      <c r="AX33" s="56"/>
      <c r="AY33" s="56"/>
      <c r="AZ33" s="56"/>
      <c r="BA33" s="56"/>
      <c r="BB33" s="57"/>
      <c r="BC33" s="44">
        <f t="shared" si="0"/>
        <v>670400</v>
      </c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64" ht="26.25" customHeight="1">
      <c r="A34" s="149" t="s">
        <v>154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1"/>
      <c r="U34" s="66" t="s">
        <v>31</v>
      </c>
      <c r="V34" s="66"/>
      <c r="W34" s="66"/>
      <c r="X34" s="67"/>
      <c r="Y34" s="52" t="s">
        <v>201</v>
      </c>
      <c r="Z34" s="53"/>
      <c r="AA34" s="53"/>
      <c r="AB34" s="53"/>
      <c r="AC34" s="53"/>
      <c r="AD34" s="53"/>
      <c r="AE34" s="53"/>
      <c r="AF34" s="53"/>
      <c r="AG34" s="53"/>
      <c r="AH34" s="54"/>
      <c r="AI34" s="55">
        <f>AI35+AI36+AI37</f>
        <v>670400</v>
      </c>
      <c r="AJ34" s="56"/>
      <c r="AK34" s="56"/>
      <c r="AL34" s="56"/>
      <c r="AM34" s="56"/>
      <c r="AN34" s="56"/>
      <c r="AO34" s="56"/>
      <c r="AP34" s="56"/>
      <c r="AQ34" s="56"/>
      <c r="AR34" s="57"/>
      <c r="AS34" s="55">
        <f>AS35+AS36+AS37</f>
        <v>0</v>
      </c>
      <c r="AT34" s="56"/>
      <c r="AU34" s="56"/>
      <c r="AV34" s="56"/>
      <c r="AW34" s="56"/>
      <c r="AX34" s="56"/>
      <c r="AY34" s="56"/>
      <c r="AZ34" s="56"/>
      <c r="BA34" s="56"/>
      <c r="BB34" s="57"/>
      <c r="BC34" s="44">
        <f t="shared" si="0"/>
        <v>670400</v>
      </c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5" ht="15" customHeight="1">
      <c r="A35" s="149" t="s">
        <v>155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1"/>
      <c r="U35" s="66" t="s">
        <v>31</v>
      </c>
      <c r="V35" s="66"/>
      <c r="W35" s="66"/>
      <c r="X35" s="67"/>
      <c r="Y35" s="52" t="s">
        <v>202</v>
      </c>
      <c r="Z35" s="53"/>
      <c r="AA35" s="53"/>
      <c r="AB35" s="53"/>
      <c r="AC35" s="53"/>
      <c r="AD35" s="53"/>
      <c r="AE35" s="53"/>
      <c r="AF35" s="53"/>
      <c r="AG35" s="53"/>
      <c r="AH35" s="54"/>
      <c r="AI35" s="55">
        <v>480400</v>
      </c>
      <c r="AJ35" s="56"/>
      <c r="AK35" s="56"/>
      <c r="AL35" s="56"/>
      <c r="AM35" s="56"/>
      <c r="AN35" s="56"/>
      <c r="AO35" s="56"/>
      <c r="AP35" s="56"/>
      <c r="AQ35" s="56"/>
      <c r="AR35" s="57"/>
      <c r="AS35" s="55">
        <v>0</v>
      </c>
      <c r="AT35" s="56"/>
      <c r="AU35" s="56"/>
      <c r="AV35" s="56"/>
      <c r="AW35" s="56"/>
      <c r="AX35" s="56"/>
      <c r="AY35" s="56"/>
      <c r="AZ35" s="56"/>
      <c r="BA35" s="56"/>
      <c r="BB35" s="57"/>
      <c r="BC35" s="44">
        <f t="shared" si="0"/>
        <v>480400</v>
      </c>
      <c r="BD35" s="44"/>
      <c r="BE35" s="44"/>
      <c r="BF35" s="44"/>
      <c r="BG35" s="44"/>
      <c r="BH35" s="44"/>
      <c r="BI35" s="44"/>
      <c r="BJ35" s="44"/>
      <c r="BK35" s="44"/>
      <c r="BL35" s="44"/>
      <c r="BM35" s="38"/>
    </row>
    <row r="36" spans="1:65" ht="15" customHeight="1">
      <c r="A36" s="149" t="s">
        <v>156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1"/>
      <c r="U36" s="66" t="s">
        <v>31</v>
      </c>
      <c r="V36" s="66"/>
      <c r="W36" s="66"/>
      <c r="X36" s="67"/>
      <c r="Y36" s="52" t="s">
        <v>203</v>
      </c>
      <c r="Z36" s="53"/>
      <c r="AA36" s="53"/>
      <c r="AB36" s="53"/>
      <c r="AC36" s="53"/>
      <c r="AD36" s="53"/>
      <c r="AE36" s="53"/>
      <c r="AF36" s="53"/>
      <c r="AG36" s="53"/>
      <c r="AH36" s="54"/>
      <c r="AI36" s="55">
        <v>26900</v>
      </c>
      <c r="AJ36" s="56"/>
      <c r="AK36" s="56"/>
      <c r="AL36" s="56"/>
      <c r="AM36" s="56"/>
      <c r="AN36" s="56"/>
      <c r="AO36" s="56"/>
      <c r="AP36" s="56"/>
      <c r="AQ36" s="56"/>
      <c r="AR36" s="57"/>
      <c r="AS36" s="55">
        <v>0</v>
      </c>
      <c r="AT36" s="56"/>
      <c r="AU36" s="56"/>
      <c r="AV36" s="56"/>
      <c r="AW36" s="56"/>
      <c r="AX36" s="56"/>
      <c r="AY36" s="56"/>
      <c r="AZ36" s="56"/>
      <c r="BA36" s="56"/>
      <c r="BB36" s="57"/>
      <c r="BC36" s="44">
        <f t="shared" si="0"/>
        <v>26900</v>
      </c>
      <c r="BD36" s="44"/>
      <c r="BE36" s="44"/>
      <c r="BF36" s="44"/>
      <c r="BG36" s="44"/>
      <c r="BH36" s="44"/>
      <c r="BI36" s="44"/>
      <c r="BJ36" s="44"/>
      <c r="BK36" s="44"/>
      <c r="BL36" s="44"/>
      <c r="BM36" s="38"/>
    </row>
    <row r="37" spans="1:65" ht="26.25" customHeight="1">
      <c r="A37" s="149" t="s">
        <v>157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1"/>
      <c r="U37" s="66" t="s">
        <v>31</v>
      </c>
      <c r="V37" s="66"/>
      <c r="W37" s="66"/>
      <c r="X37" s="67"/>
      <c r="Y37" s="52" t="s">
        <v>204</v>
      </c>
      <c r="Z37" s="53"/>
      <c r="AA37" s="53"/>
      <c r="AB37" s="53"/>
      <c r="AC37" s="53"/>
      <c r="AD37" s="53"/>
      <c r="AE37" s="53"/>
      <c r="AF37" s="53"/>
      <c r="AG37" s="53"/>
      <c r="AH37" s="54"/>
      <c r="AI37" s="55">
        <v>163100</v>
      </c>
      <c r="AJ37" s="56"/>
      <c r="AK37" s="56"/>
      <c r="AL37" s="56"/>
      <c r="AM37" s="56"/>
      <c r="AN37" s="56"/>
      <c r="AO37" s="56"/>
      <c r="AP37" s="56"/>
      <c r="AQ37" s="56"/>
      <c r="AR37" s="57"/>
      <c r="AS37" s="55">
        <v>0</v>
      </c>
      <c r="AT37" s="56"/>
      <c r="AU37" s="56"/>
      <c r="AV37" s="56"/>
      <c r="AW37" s="56"/>
      <c r="AX37" s="56"/>
      <c r="AY37" s="56"/>
      <c r="AZ37" s="56"/>
      <c r="BA37" s="56"/>
      <c r="BB37" s="57"/>
      <c r="BC37" s="44">
        <f t="shared" si="0"/>
        <v>163100</v>
      </c>
      <c r="BD37" s="44"/>
      <c r="BE37" s="44"/>
      <c r="BF37" s="44"/>
      <c r="BG37" s="44"/>
      <c r="BH37" s="44"/>
      <c r="BI37" s="44"/>
      <c r="BJ37" s="44"/>
      <c r="BK37" s="44"/>
      <c r="BL37" s="44"/>
      <c r="BM37" s="38"/>
    </row>
    <row r="38" spans="1:64" ht="75" customHeight="1">
      <c r="A38" s="149" t="s">
        <v>170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1"/>
      <c r="U38" s="66" t="s">
        <v>31</v>
      </c>
      <c r="V38" s="66"/>
      <c r="W38" s="66"/>
      <c r="X38" s="67"/>
      <c r="Y38" s="52" t="s">
        <v>205</v>
      </c>
      <c r="Z38" s="53"/>
      <c r="AA38" s="53"/>
      <c r="AB38" s="53"/>
      <c r="AC38" s="53"/>
      <c r="AD38" s="53"/>
      <c r="AE38" s="53"/>
      <c r="AF38" s="53"/>
      <c r="AG38" s="53"/>
      <c r="AH38" s="54"/>
      <c r="AI38" s="55">
        <f>AI39</f>
        <v>16300</v>
      </c>
      <c r="AJ38" s="56"/>
      <c r="AK38" s="56"/>
      <c r="AL38" s="56"/>
      <c r="AM38" s="56"/>
      <c r="AN38" s="56"/>
      <c r="AO38" s="56"/>
      <c r="AP38" s="56"/>
      <c r="AQ38" s="56"/>
      <c r="AR38" s="57"/>
      <c r="AS38" s="55">
        <v>2211</v>
      </c>
      <c r="AT38" s="56"/>
      <c r="AU38" s="56"/>
      <c r="AV38" s="56"/>
      <c r="AW38" s="56"/>
      <c r="AX38" s="56"/>
      <c r="AY38" s="56"/>
      <c r="AZ38" s="56"/>
      <c r="BA38" s="56"/>
      <c r="BB38" s="57"/>
      <c r="BC38" s="44">
        <f t="shared" si="0"/>
        <v>14089</v>
      </c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64" ht="15" customHeight="1">
      <c r="A39" s="149" t="s">
        <v>153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1"/>
      <c r="U39" s="66" t="s">
        <v>31</v>
      </c>
      <c r="V39" s="66"/>
      <c r="W39" s="66"/>
      <c r="X39" s="67"/>
      <c r="Y39" s="52" t="s">
        <v>206</v>
      </c>
      <c r="Z39" s="53"/>
      <c r="AA39" s="53"/>
      <c r="AB39" s="53"/>
      <c r="AC39" s="53"/>
      <c r="AD39" s="53"/>
      <c r="AE39" s="53"/>
      <c r="AF39" s="53"/>
      <c r="AG39" s="53"/>
      <c r="AH39" s="54"/>
      <c r="AI39" s="55">
        <f>AI40</f>
        <v>16300</v>
      </c>
      <c r="AJ39" s="56"/>
      <c r="AK39" s="56"/>
      <c r="AL39" s="56"/>
      <c r="AM39" s="56"/>
      <c r="AN39" s="56"/>
      <c r="AO39" s="56"/>
      <c r="AP39" s="56"/>
      <c r="AQ39" s="56"/>
      <c r="AR39" s="57"/>
      <c r="AS39" s="55">
        <f>AS40</f>
        <v>12222.41</v>
      </c>
      <c r="AT39" s="56"/>
      <c r="AU39" s="56"/>
      <c r="AV39" s="56"/>
      <c r="AW39" s="56"/>
      <c r="AX39" s="56"/>
      <c r="AY39" s="56"/>
      <c r="AZ39" s="56"/>
      <c r="BA39" s="56"/>
      <c r="BB39" s="57"/>
      <c r="BC39" s="44">
        <f t="shared" si="0"/>
        <v>4077.59</v>
      </c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64" ht="25.5" customHeight="1">
      <c r="A40" s="149" t="s">
        <v>164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1"/>
      <c r="U40" s="66" t="s">
        <v>31</v>
      </c>
      <c r="V40" s="66"/>
      <c r="W40" s="66"/>
      <c r="X40" s="67"/>
      <c r="Y40" s="52" t="s">
        <v>207</v>
      </c>
      <c r="Z40" s="53"/>
      <c r="AA40" s="53"/>
      <c r="AB40" s="53"/>
      <c r="AC40" s="53"/>
      <c r="AD40" s="53"/>
      <c r="AE40" s="53"/>
      <c r="AF40" s="53"/>
      <c r="AG40" s="53"/>
      <c r="AH40" s="54"/>
      <c r="AI40" s="55">
        <f>AI41</f>
        <v>16300</v>
      </c>
      <c r="AJ40" s="56"/>
      <c r="AK40" s="56"/>
      <c r="AL40" s="56"/>
      <c r="AM40" s="56"/>
      <c r="AN40" s="56"/>
      <c r="AO40" s="56"/>
      <c r="AP40" s="56"/>
      <c r="AQ40" s="56"/>
      <c r="AR40" s="57"/>
      <c r="AS40" s="55">
        <f>AS41</f>
        <v>12222.41</v>
      </c>
      <c r="AT40" s="56"/>
      <c r="AU40" s="56"/>
      <c r="AV40" s="56"/>
      <c r="AW40" s="56"/>
      <c r="AX40" s="56"/>
      <c r="AY40" s="56"/>
      <c r="AZ40" s="56"/>
      <c r="BA40" s="56"/>
      <c r="BB40" s="57"/>
      <c r="BC40" s="44">
        <f t="shared" si="0"/>
        <v>4077.59</v>
      </c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65" ht="39" customHeight="1">
      <c r="A41" s="149" t="s">
        <v>165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1"/>
      <c r="U41" s="66" t="s">
        <v>31</v>
      </c>
      <c r="V41" s="66"/>
      <c r="W41" s="66"/>
      <c r="X41" s="67"/>
      <c r="Y41" s="52" t="s">
        <v>208</v>
      </c>
      <c r="Z41" s="53"/>
      <c r="AA41" s="53"/>
      <c r="AB41" s="53"/>
      <c r="AC41" s="53"/>
      <c r="AD41" s="53"/>
      <c r="AE41" s="53"/>
      <c r="AF41" s="53"/>
      <c r="AG41" s="53"/>
      <c r="AH41" s="54"/>
      <c r="AI41" s="55">
        <v>16300</v>
      </c>
      <c r="AJ41" s="56"/>
      <c r="AK41" s="56"/>
      <c r="AL41" s="56"/>
      <c r="AM41" s="56"/>
      <c r="AN41" s="56"/>
      <c r="AO41" s="56"/>
      <c r="AP41" s="56"/>
      <c r="AQ41" s="56"/>
      <c r="AR41" s="57"/>
      <c r="AS41" s="55">
        <v>12222.41</v>
      </c>
      <c r="AT41" s="56"/>
      <c r="AU41" s="56"/>
      <c r="AV41" s="56"/>
      <c r="AW41" s="56"/>
      <c r="AX41" s="56"/>
      <c r="AY41" s="56"/>
      <c r="AZ41" s="56"/>
      <c r="BA41" s="56"/>
      <c r="BB41" s="57"/>
      <c r="BC41" s="44">
        <f t="shared" si="0"/>
        <v>4077.59</v>
      </c>
      <c r="BD41" s="44"/>
      <c r="BE41" s="44"/>
      <c r="BF41" s="44"/>
      <c r="BG41" s="44"/>
      <c r="BH41" s="44"/>
      <c r="BI41" s="44"/>
      <c r="BJ41" s="44"/>
      <c r="BK41" s="44"/>
      <c r="BL41" s="44"/>
      <c r="BM41" s="38"/>
    </row>
    <row r="42" spans="1:64" ht="102" customHeight="1">
      <c r="A42" s="181" t="s">
        <v>171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66" t="s">
        <v>31</v>
      </c>
      <c r="V42" s="66"/>
      <c r="W42" s="66"/>
      <c r="X42" s="67"/>
      <c r="Y42" s="62" t="s">
        <v>209</v>
      </c>
      <c r="Z42" s="63"/>
      <c r="AA42" s="63"/>
      <c r="AB42" s="63"/>
      <c r="AC42" s="63"/>
      <c r="AD42" s="63"/>
      <c r="AE42" s="63"/>
      <c r="AF42" s="63"/>
      <c r="AG42" s="63"/>
      <c r="AH42" s="64"/>
      <c r="AI42" s="72">
        <f>AI43+AI57</f>
        <v>2693700</v>
      </c>
      <c r="AJ42" s="73"/>
      <c r="AK42" s="73"/>
      <c r="AL42" s="73"/>
      <c r="AM42" s="73"/>
      <c r="AN42" s="73"/>
      <c r="AO42" s="73"/>
      <c r="AP42" s="73"/>
      <c r="AQ42" s="73"/>
      <c r="AR42" s="74"/>
      <c r="AS42" s="72">
        <f>AS43+AS57</f>
        <v>1139811.1600000001</v>
      </c>
      <c r="AT42" s="73"/>
      <c r="AU42" s="73"/>
      <c r="AV42" s="73"/>
      <c r="AW42" s="73"/>
      <c r="AX42" s="73"/>
      <c r="AY42" s="73"/>
      <c r="AZ42" s="73"/>
      <c r="BA42" s="73"/>
      <c r="BB42" s="74"/>
      <c r="BC42" s="44">
        <f t="shared" si="0"/>
        <v>1553888.8399999999</v>
      </c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ht="15" customHeight="1">
      <c r="A43" s="149" t="s">
        <v>153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1"/>
      <c r="U43" s="66" t="s">
        <v>31</v>
      </c>
      <c r="V43" s="66"/>
      <c r="W43" s="66"/>
      <c r="X43" s="67"/>
      <c r="Y43" s="52" t="s">
        <v>210</v>
      </c>
      <c r="Z43" s="53"/>
      <c r="AA43" s="53"/>
      <c r="AB43" s="53"/>
      <c r="AC43" s="53"/>
      <c r="AD43" s="53"/>
      <c r="AE43" s="53"/>
      <c r="AF43" s="53"/>
      <c r="AG43" s="53"/>
      <c r="AH43" s="54"/>
      <c r="AI43" s="55">
        <f>AI44+AI48+AI54</f>
        <v>2381600</v>
      </c>
      <c r="AJ43" s="56"/>
      <c r="AK43" s="56"/>
      <c r="AL43" s="56"/>
      <c r="AM43" s="56"/>
      <c r="AN43" s="56"/>
      <c r="AO43" s="56"/>
      <c r="AP43" s="56"/>
      <c r="AQ43" s="56"/>
      <c r="AR43" s="57"/>
      <c r="AS43" s="55">
        <f>AS44+AS48+AS54</f>
        <v>1011251.16</v>
      </c>
      <c r="AT43" s="56"/>
      <c r="AU43" s="56"/>
      <c r="AV43" s="56"/>
      <c r="AW43" s="56"/>
      <c r="AX43" s="56"/>
      <c r="AY43" s="56"/>
      <c r="AZ43" s="56"/>
      <c r="BA43" s="56"/>
      <c r="BB43" s="57"/>
      <c r="BC43" s="44">
        <f t="shared" si="0"/>
        <v>1370348.8399999999</v>
      </c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64" ht="27" customHeight="1">
      <c r="A44" s="149" t="s">
        <v>154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/>
      <c r="U44" s="66" t="s">
        <v>31</v>
      </c>
      <c r="V44" s="66"/>
      <c r="W44" s="66"/>
      <c r="X44" s="67"/>
      <c r="Y44" s="52" t="s">
        <v>211</v>
      </c>
      <c r="Z44" s="53"/>
      <c r="AA44" s="53"/>
      <c r="AB44" s="53"/>
      <c r="AC44" s="53"/>
      <c r="AD44" s="53"/>
      <c r="AE44" s="53"/>
      <c r="AF44" s="53"/>
      <c r="AG44" s="53"/>
      <c r="AH44" s="54"/>
      <c r="AI44" s="55">
        <f>AI45+AI46+AI47</f>
        <v>2176000</v>
      </c>
      <c r="AJ44" s="56"/>
      <c r="AK44" s="56"/>
      <c r="AL44" s="56"/>
      <c r="AM44" s="56"/>
      <c r="AN44" s="56"/>
      <c r="AO44" s="56"/>
      <c r="AP44" s="56"/>
      <c r="AQ44" s="56"/>
      <c r="AR44" s="57"/>
      <c r="AS44" s="55">
        <f>AS45+AS46+AS47</f>
        <v>911277.88</v>
      </c>
      <c r="AT44" s="56"/>
      <c r="AU44" s="56"/>
      <c r="AV44" s="56"/>
      <c r="AW44" s="56"/>
      <c r="AX44" s="56"/>
      <c r="AY44" s="56"/>
      <c r="AZ44" s="56"/>
      <c r="BA44" s="56"/>
      <c r="BB44" s="57"/>
      <c r="BC44" s="44">
        <f t="shared" si="0"/>
        <v>1264722.12</v>
      </c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65" ht="15" customHeight="1">
      <c r="A45" s="149" t="s">
        <v>155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1"/>
      <c r="U45" s="66" t="s">
        <v>31</v>
      </c>
      <c r="V45" s="66"/>
      <c r="W45" s="66"/>
      <c r="X45" s="67"/>
      <c r="Y45" s="52" t="s">
        <v>212</v>
      </c>
      <c r="Z45" s="53"/>
      <c r="AA45" s="53"/>
      <c r="AB45" s="53"/>
      <c r="AC45" s="53"/>
      <c r="AD45" s="53"/>
      <c r="AE45" s="53"/>
      <c r="AF45" s="53"/>
      <c r="AG45" s="53"/>
      <c r="AH45" s="54"/>
      <c r="AI45" s="55">
        <v>1545900</v>
      </c>
      <c r="AJ45" s="56"/>
      <c r="AK45" s="56"/>
      <c r="AL45" s="56"/>
      <c r="AM45" s="56"/>
      <c r="AN45" s="56"/>
      <c r="AO45" s="56"/>
      <c r="AP45" s="56"/>
      <c r="AQ45" s="56"/>
      <c r="AR45" s="57"/>
      <c r="AS45" s="55">
        <v>688668.39</v>
      </c>
      <c r="AT45" s="56"/>
      <c r="AU45" s="56"/>
      <c r="AV45" s="56"/>
      <c r="AW45" s="56"/>
      <c r="AX45" s="56"/>
      <c r="AY45" s="56"/>
      <c r="AZ45" s="56"/>
      <c r="BA45" s="56"/>
      <c r="BB45" s="57"/>
      <c r="BC45" s="44">
        <f t="shared" si="0"/>
        <v>857231.61</v>
      </c>
      <c r="BD45" s="44"/>
      <c r="BE45" s="44"/>
      <c r="BF45" s="44"/>
      <c r="BG45" s="44"/>
      <c r="BH45" s="44"/>
      <c r="BI45" s="44"/>
      <c r="BJ45" s="44"/>
      <c r="BK45" s="44"/>
      <c r="BL45" s="44"/>
      <c r="BM45" s="38"/>
    </row>
    <row r="46" spans="1:65" ht="15" customHeight="1">
      <c r="A46" s="149" t="s">
        <v>156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1"/>
      <c r="U46" s="66" t="s">
        <v>31</v>
      </c>
      <c r="V46" s="66"/>
      <c r="W46" s="66"/>
      <c r="X46" s="67"/>
      <c r="Y46" s="52" t="s">
        <v>213</v>
      </c>
      <c r="Z46" s="53"/>
      <c r="AA46" s="53"/>
      <c r="AB46" s="53"/>
      <c r="AC46" s="53"/>
      <c r="AD46" s="53"/>
      <c r="AE46" s="53"/>
      <c r="AF46" s="53"/>
      <c r="AG46" s="53"/>
      <c r="AH46" s="54"/>
      <c r="AI46" s="55">
        <v>163700</v>
      </c>
      <c r="AJ46" s="56"/>
      <c r="AK46" s="56"/>
      <c r="AL46" s="56"/>
      <c r="AM46" s="56"/>
      <c r="AN46" s="56"/>
      <c r="AO46" s="56"/>
      <c r="AP46" s="56"/>
      <c r="AQ46" s="56"/>
      <c r="AR46" s="57"/>
      <c r="AS46" s="55">
        <v>40466.4</v>
      </c>
      <c r="AT46" s="56"/>
      <c r="AU46" s="56"/>
      <c r="AV46" s="56"/>
      <c r="AW46" s="56"/>
      <c r="AX46" s="56"/>
      <c r="AY46" s="56"/>
      <c r="AZ46" s="56"/>
      <c r="BA46" s="56"/>
      <c r="BB46" s="57"/>
      <c r="BC46" s="44">
        <f t="shared" si="0"/>
        <v>123233.6</v>
      </c>
      <c r="BD46" s="44"/>
      <c r="BE46" s="44"/>
      <c r="BF46" s="44"/>
      <c r="BG46" s="44"/>
      <c r="BH46" s="44"/>
      <c r="BI46" s="44"/>
      <c r="BJ46" s="44"/>
      <c r="BK46" s="44"/>
      <c r="BL46" s="44"/>
      <c r="BM46" s="38"/>
    </row>
    <row r="47" spans="1:65" ht="24.75" customHeight="1">
      <c r="A47" s="149" t="s">
        <v>157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1"/>
      <c r="U47" s="66" t="s">
        <v>31</v>
      </c>
      <c r="V47" s="66"/>
      <c r="W47" s="66"/>
      <c r="X47" s="67"/>
      <c r="Y47" s="52" t="s">
        <v>214</v>
      </c>
      <c r="Z47" s="53"/>
      <c r="AA47" s="53"/>
      <c r="AB47" s="53"/>
      <c r="AC47" s="53"/>
      <c r="AD47" s="53"/>
      <c r="AE47" s="53"/>
      <c r="AF47" s="53"/>
      <c r="AG47" s="53"/>
      <c r="AH47" s="54"/>
      <c r="AI47" s="55">
        <v>466400</v>
      </c>
      <c r="AJ47" s="56"/>
      <c r="AK47" s="56"/>
      <c r="AL47" s="56"/>
      <c r="AM47" s="56"/>
      <c r="AN47" s="56"/>
      <c r="AO47" s="56"/>
      <c r="AP47" s="56"/>
      <c r="AQ47" s="56"/>
      <c r="AR47" s="57"/>
      <c r="AS47" s="55">
        <v>182143.09</v>
      </c>
      <c r="AT47" s="56"/>
      <c r="AU47" s="56"/>
      <c r="AV47" s="56"/>
      <c r="AW47" s="56"/>
      <c r="AX47" s="56"/>
      <c r="AY47" s="56"/>
      <c r="AZ47" s="56"/>
      <c r="BA47" s="56"/>
      <c r="BB47" s="57"/>
      <c r="BC47" s="44">
        <f t="shared" si="0"/>
        <v>284256.91000000003</v>
      </c>
      <c r="BD47" s="44"/>
      <c r="BE47" s="44"/>
      <c r="BF47" s="44"/>
      <c r="BG47" s="44"/>
      <c r="BH47" s="44"/>
      <c r="BI47" s="44"/>
      <c r="BJ47" s="44"/>
      <c r="BK47" s="44"/>
      <c r="BL47" s="44"/>
      <c r="BM47" s="38"/>
    </row>
    <row r="48" spans="1:64" ht="15" customHeight="1">
      <c r="A48" s="149" t="s">
        <v>158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1"/>
      <c r="U48" s="66" t="s">
        <v>31</v>
      </c>
      <c r="V48" s="66"/>
      <c r="W48" s="66"/>
      <c r="X48" s="67"/>
      <c r="Y48" s="52" t="s">
        <v>215</v>
      </c>
      <c r="Z48" s="53"/>
      <c r="AA48" s="53"/>
      <c r="AB48" s="53"/>
      <c r="AC48" s="53"/>
      <c r="AD48" s="53"/>
      <c r="AE48" s="53"/>
      <c r="AF48" s="53"/>
      <c r="AG48" s="53"/>
      <c r="AH48" s="54"/>
      <c r="AI48" s="55">
        <f>AI49+AI50+AI51+AI52+AI53</f>
        <v>181700</v>
      </c>
      <c r="AJ48" s="56"/>
      <c r="AK48" s="56"/>
      <c r="AL48" s="56"/>
      <c r="AM48" s="56"/>
      <c r="AN48" s="56"/>
      <c r="AO48" s="56"/>
      <c r="AP48" s="56"/>
      <c r="AQ48" s="56"/>
      <c r="AR48" s="57"/>
      <c r="AS48" s="55">
        <f>AS49+AS50+AS51+AS52+AS53</f>
        <v>88279.61</v>
      </c>
      <c r="AT48" s="56"/>
      <c r="AU48" s="56"/>
      <c r="AV48" s="56"/>
      <c r="AW48" s="56"/>
      <c r="AX48" s="56"/>
      <c r="AY48" s="56"/>
      <c r="AZ48" s="56"/>
      <c r="BA48" s="56"/>
      <c r="BB48" s="57"/>
      <c r="BC48" s="44">
        <f t="shared" si="0"/>
        <v>93420.39</v>
      </c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5" ht="15" customHeight="1">
      <c r="A49" s="149" t="s">
        <v>159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1"/>
      <c r="U49" s="66" t="s">
        <v>31</v>
      </c>
      <c r="V49" s="66"/>
      <c r="W49" s="66"/>
      <c r="X49" s="67"/>
      <c r="Y49" s="52" t="s">
        <v>216</v>
      </c>
      <c r="Z49" s="53"/>
      <c r="AA49" s="53"/>
      <c r="AB49" s="53"/>
      <c r="AC49" s="53"/>
      <c r="AD49" s="53"/>
      <c r="AE49" s="53"/>
      <c r="AF49" s="53"/>
      <c r="AG49" s="53"/>
      <c r="AH49" s="54"/>
      <c r="AI49" s="55">
        <v>9400</v>
      </c>
      <c r="AJ49" s="56"/>
      <c r="AK49" s="56"/>
      <c r="AL49" s="56"/>
      <c r="AM49" s="56"/>
      <c r="AN49" s="56"/>
      <c r="AO49" s="56"/>
      <c r="AP49" s="56"/>
      <c r="AQ49" s="56"/>
      <c r="AR49" s="57"/>
      <c r="AS49" s="55">
        <v>5491.87</v>
      </c>
      <c r="AT49" s="56"/>
      <c r="AU49" s="56"/>
      <c r="AV49" s="56"/>
      <c r="AW49" s="56"/>
      <c r="AX49" s="56"/>
      <c r="AY49" s="56"/>
      <c r="AZ49" s="56"/>
      <c r="BA49" s="56"/>
      <c r="BB49" s="57"/>
      <c r="BC49" s="44">
        <f t="shared" si="0"/>
        <v>3908.13</v>
      </c>
      <c r="BD49" s="44"/>
      <c r="BE49" s="44"/>
      <c r="BF49" s="44"/>
      <c r="BG49" s="44"/>
      <c r="BH49" s="44"/>
      <c r="BI49" s="44"/>
      <c r="BJ49" s="44"/>
      <c r="BK49" s="44"/>
      <c r="BL49" s="44"/>
      <c r="BM49" s="38"/>
    </row>
    <row r="50" spans="1:65" ht="15" customHeight="1">
      <c r="A50" s="149" t="s">
        <v>160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1"/>
      <c r="U50" s="66" t="s">
        <v>31</v>
      </c>
      <c r="V50" s="66"/>
      <c r="W50" s="66"/>
      <c r="X50" s="67"/>
      <c r="Y50" s="52" t="s">
        <v>217</v>
      </c>
      <c r="Z50" s="53"/>
      <c r="AA50" s="53"/>
      <c r="AB50" s="53"/>
      <c r="AC50" s="53"/>
      <c r="AD50" s="53"/>
      <c r="AE50" s="53"/>
      <c r="AF50" s="53"/>
      <c r="AG50" s="53"/>
      <c r="AH50" s="54"/>
      <c r="AI50" s="55">
        <v>0</v>
      </c>
      <c r="AJ50" s="56"/>
      <c r="AK50" s="56"/>
      <c r="AL50" s="56"/>
      <c r="AM50" s="56"/>
      <c r="AN50" s="56"/>
      <c r="AO50" s="56"/>
      <c r="AP50" s="56"/>
      <c r="AQ50" s="56"/>
      <c r="AR50" s="57"/>
      <c r="AS50" s="55">
        <v>0</v>
      </c>
      <c r="AT50" s="56"/>
      <c r="AU50" s="56"/>
      <c r="AV50" s="56"/>
      <c r="AW50" s="56"/>
      <c r="AX50" s="56"/>
      <c r="AY50" s="56"/>
      <c r="AZ50" s="56"/>
      <c r="BA50" s="56"/>
      <c r="BB50" s="57"/>
      <c r="BC50" s="44">
        <f t="shared" si="0"/>
        <v>0</v>
      </c>
      <c r="BD50" s="44"/>
      <c r="BE50" s="44"/>
      <c r="BF50" s="44"/>
      <c r="BG50" s="44"/>
      <c r="BH50" s="44"/>
      <c r="BI50" s="44"/>
      <c r="BJ50" s="44"/>
      <c r="BK50" s="44"/>
      <c r="BL50" s="44"/>
      <c r="BM50" s="38"/>
    </row>
    <row r="51" spans="1:65" ht="15" customHeight="1">
      <c r="A51" s="149" t="s">
        <v>161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1"/>
      <c r="U51" s="66" t="s">
        <v>31</v>
      </c>
      <c r="V51" s="66"/>
      <c r="W51" s="66"/>
      <c r="X51" s="67"/>
      <c r="Y51" s="52" t="s">
        <v>218</v>
      </c>
      <c r="Z51" s="53"/>
      <c r="AA51" s="53"/>
      <c r="AB51" s="53"/>
      <c r="AC51" s="53"/>
      <c r="AD51" s="53"/>
      <c r="AE51" s="53"/>
      <c r="AF51" s="53"/>
      <c r="AG51" s="53"/>
      <c r="AH51" s="54"/>
      <c r="AI51" s="55">
        <v>27900</v>
      </c>
      <c r="AJ51" s="56"/>
      <c r="AK51" s="56"/>
      <c r="AL51" s="56"/>
      <c r="AM51" s="56"/>
      <c r="AN51" s="56"/>
      <c r="AO51" s="56"/>
      <c r="AP51" s="56"/>
      <c r="AQ51" s="56"/>
      <c r="AR51" s="57"/>
      <c r="AS51" s="55">
        <v>7182.11</v>
      </c>
      <c r="AT51" s="56"/>
      <c r="AU51" s="56"/>
      <c r="AV51" s="56"/>
      <c r="AW51" s="56"/>
      <c r="AX51" s="56"/>
      <c r="AY51" s="56"/>
      <c r="AZ51" s="56"/>
      <c r="BA51" s="56"/>
      <c r="BB51" s="57"/>
      <c r="BC51" s="44">
        <f t="shared" si="0"/>
        <v>20717.89</v>
      </c>
      <c r="BD51" s="44"/>
      <c r="BE51" s="44"/>
      <c r="BF51" s="44"/>
      <c r="BG51" s="44"/>
      <c r="BH51" s="44"/>
      <c r="BI51" s="44"/>
      <c r="BJ51" s="44"/>
      <c r="BK51" s="44"/>
      <c r="BL51" s="44"/>
      <c r="BM51" s="38"/>
    </row>
    <row r="52" spans="1:65" ht="24.75" customHeight="1">
      <c r="A52" s="149" t="s">
        <v>162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1"/>
      <c r="U52" s="66" t="s">
        <v>31</v>
      </c>
      <c r="V52" s="66"/>
      <c r="W52" s="66"/>
      <c r="X52" s="67"/>
      <c r="Y52" s="52" t="s">
        <v>219</v>
      </c>
      <c r="Z52" s="53"/>
      <c r="AA52" s="53"/>
      <c r="AB52" s="53"/>
      <c r="AC52" s="53"/>
      <c r="AD52" s="53"/>
      <c r="AE52" s="53"/>
      <c r="AF52" s="53"/>
      <c r="AG52" s="53"/>
      <c r="AH52" s="54"/>
      <c r="AI52" s="55">
        <v>15500</v>
      </c>
      <c r="AJ52" s="56"/>
      <c r="AK52" s="56"/>
      <c r="AL52" s="56"/>
      <c r="AM52" s="56"/>
      <c r="AN52" s="56"/>
      <c r="AO52" s="56"/>
      <c r="AP52" s="56"/>
      <c r="AQ52" s="56"/>
      <c r="AR52" s="57"/>
      <c r="AS52" s="55">
        <v>2500</v>
      </c>
      <c r="AT52" s="56"/>
      <c r="AU52" s="56"/>
      <c r="AV52" s="56"/>
      <c r="AW52" s="56"/>
      <c r="AX52" s="56"/>
      <c r="AY52" s="56"/>
      <c r="AZ52" s="56"/>
      <c r="BA52" s="56"/>
      <c r="BB52" s="57"/>
      <c r="BC52" s="44">
        <f t="shared" si="0"/>
        <v>13000</v>
      </c>
      <c r="BD52" s="44"/>
      <c r="BE52" s="44"/>
      <c r="BF52" s="44"/>
      <c r="BG52" s="44"/>
      <c r="BH52" s="44"/>
      <c r="BI52" s="44"/>
      <c r="BJ52" s="44"/>
      <c r="BK52" s="44"/>
      <c r="BL52" s="44"/>
      <c r="BM52" s="38"/>
    </row>
    <row r="53" spans="1:65" ht="15" customHeight="1">
      <c r="A53" s="149" t="s">
        <v>163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1"/>
      <c r="U53" s="66" t="s">
        <v>31</v>
      </c>
      <c r="V53" s="66"/>
      <c r="W53" s="66"/>
      <c r="X53" s="67"/>
      <c r="Y53" s="52" t="s">
        <v>220</v>
      </c>
      <c r="Z53" s="53"/>
      <c r="AA53" s="53"/>
      <c r="AB53" s="53"/>
      <c r="AC53" s="53"/>
      <c r="AD53" s="53"/>
      <c r="AE53" s="53"/>
      <c r="AF53" s="53"/>
      <c r="AG53" s="53"/>
      <c r="AH53" s="54"/>
      <c r="AI53" s="55">
        <v>128900</v>
      </c>
      <c r="AJ53" s="56"/>
      <c r="AK53" s="56"/>
      <c r="AL53" s="56"/>
      <c r="AM53" s="56"/>
      <c r="AN53" s="56"/>
      <c r="AO53" s="56"/>
      <c r="AP53" s="56"/>
      <c r="AQ53" s="56"/>
      <c r="AR53" s="57"/>
      <c r="AS53" s="55">
        <v>73105.63</v>
      </c>
      <c r="AT53" s="56"/>
      <c r="AU53" s="56"/>
      <c r="AV53" s="56"/>
      <c r="AW53" s="56"/>
      <c r="AX53" s="56"/>
      <c r="AY53" s="56"/>
      <c r="AZ53" s="56"/>
      <c r="BA53" s="56"/>
      <c r="BB53" s="57"/>
      <c r="BC53" s="44">
        <f t="shared" si="0"/>
        <v>55794.369999999995</v>
      </c>
      <c r="BD53" s="44"/>
      <c r="BE53" s="44"/>
      <c r="BF53" s="44"/>
      <c r="BG53" s="44"/>
      <c r="BH53" s="44"/>
      <c r="BI53" s="44"/>
      <c r="BJ53" s="44"/>
      <c r="BK53" s="44"/>
      <c r="BL53" s="44"/>
      <c r="BM53" s="38"/>
    </row>
    <row r="54" spans="1:64" ht="24.75" customHeight="1">
      <c r="A54" s="149" t="s">
        <v>164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1"/>
      <c r="U54" s="66" t="s">
        <v>31</v>
      </c>
      <c r="V54" s="66"/>
      <c r="W54" s="66"/>
      <c r="X54" s="67"/>
      <c r="Y54" s="52" t="s">
        <v>221</v>
      </c>
      <c r="Z54" s="53"/>
      <c r="AA54" s="53"/>
      <c r="AB54" s="53"/>
      <c r="AC54" s="53"/>
      <c r="AD54" s="53"/>
      <c r="AE54" s="53"/>
      <c r="AF54" s="53"/>
      <c r="AG54" s="53"/>
      <c r="AH54" s="54"/>
      <c r="AI54" s="55">
        <f>AI55+AI56</f>
        <v>23900</v>
      </c>
      <c r="AJ54" s="56"/>
      <c r="AK54" s="56"/>
      <c r="AL54" s="56"/>
      <c r="AM54" s="56"/>
      <c r="AN54" s="56"/>
      <c r="AO54" s="56"/>
      <c r="AP54" s="56"/>
      <c r="AQ54" s="56"/>
      <c r="AR54" s="57"/>
      <c r="AS54" s="55">
        <f>AS55+AS56</f>
        <v>11693.67</v>
      </c>
      <c r="AT54" s="56"/>
      <c r="AU54" s="56"/>
      <c r="AV54" s="56"/>
      <c r="AW54" s="56"/>
      <c r="AX54" s="56"/>
      <c r="AY54" s="56"/>
      <c r="AZ54" s="56"/>
      <c r="BA54" s="56"/>
      <c r="BB54" s="57"/>
      <c r="BC54" s="44">
        <f t="shared" si="0"/>
        <v>12206.33</v>
      </c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5" ht="37.5" customHeight="1">
      <c r="A55" s="181" t="s">
        <v>165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66" t="s">
        <v>31</v>
      </c>
      <c r="V55" s="66"/>
      <c r="W55" s="66"/>
      <c r="X55" s="67"/>
      <c r="Y55" s="62" t="s">
        <v>222</v>
      </c>
      <c r="Z55" s="63"/>
      <c r="AA55" s="63"/>
      <c r="AB55" s="63"/>
      <c r="AC55" s="63"/>
      <c r="AD55" s="63"/>
      <c r="AE55" s="63"/>
      <c r="AF55" s="63"/>
      <c r="AG55" s="63"/>
      <c r="AH55" s="64"/>
      <c r="AI55" s="55">
        <v>16600</v>
      </c>
      <c r="AJ55" s="56"/>
      <c r="AK55" s="56"/>
      <c r="AL55" s="56"/>
      <c r="AM55" s="56"/>
      <c r="AN55" s="56"/>
      <c r="AO55" s="56"/>
      <c r="AP55" s="56"/>
      <c r="AQ55" s="56"/>
      <c r="AR55" s="57"/>
      <c r="AS55" s="55">
        <v>8019.75</v>
      </c>
      <c r="AT55" s="56"/>
      <c r="AU55" s="56"/>
      <c r="AV55" s="56"/>
      <c r="AW55" s="56"/>
      <c r="AX55" s="56"/>
      <c r="AY55" s="56"/>
      <c r="AZ55" s="56"/>
      <c r="BA55" s="56"/>
      <c r="BB55" s="57"/>
      <c r="BC55" s="44">
        <f t="shared" si="0"/>
        <v>8580.25</v>
      </c>
      <c r="BD55" s="44"/>
      <c r="BE55" s="44"/>
      <c r="BF55" s="44"/>
      <c r="BG55" s="44"/>
      <c r="BH55" s="44"/>
      <c r="BI55" s="44"/>
      <c r="BJ55" s="44"/>
      <c r="BK55" s="44"/>
      <c r="BL55" s="44"/>
      <c r="BM55" s="38"/>
    </row>
    <row r="56" spans="1:65" ht="15" customHeight="1">
      <c r="A56" s="181" t="s">
        <v>166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66" t="s">
        <v>31</v>
      </c>
      <c r="V56" s="66"/>
      <c r="W56" s="66"/>
      <c r="X56" s="67"/>
      <c r="Y56" s="62" t="s">
        <v>223</v>
      </c>
      <c r="Z56" s="63"/>
      <c r="AA56" s="63"/>
      <c r="AB56" s="63"/>
      <c r="AC56" s="63"/>
      <c r="AD56" s="63"/>
      <c r="AE56" s="63"/>
      <c r="AF56" s="63"/>
      <c r="AG56" s="63"/>
      <c r="AH56" s="64"/>
      <c r="AI56" s="72">
        <v>7300</v>
      </c>
      <c r="AJ56" s="73"/>
      <c r="AK56" s="73"/>
      <c r="AL56" s="73"/>
      <c r="AM56" s="73"/>
      <c r="AN56" s="73"/>
      <c r="AO56" s="73"/>
      <c r="AP56" s="73"/>
      <c r="AQ56" s="73"/>
      <c r="AR56" s="74"/>
      <c r="AS56" s="72">
        <v>3673.92</v>
      </c>
      <c r="AT56" s="73"/>
      <c r="AU56" s="73"/>
      <c r="AV56" s="73"/>
      <c r="AW56" s="73"/>
      <c r="AX56" s="73"/>
      <c r="AY56" s="73"/>
      <c r="AZ56" s="73"/>
      <c r="BA56" s="73"/>
      <c r="BB56" s="74"/>
      <c r="BC56" s="44">
        <f t="shared" si="0"/>
        <v>3626.08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38"/>
    </row>
    <row r="57" spans="1:64" ht="26.25" customHeight="1">
      <c r="A57" s="181" t="s">
        <v>167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66" t="s">
        <v>31</v>
      </c>
      <c r="V57" s="66"/>
      <c r="W57" s="66"/>
      <c r="X57" s="67"/>
      <c r="Y57" s="62" t="s">
        <v>224</v>
      </c>
      <c r="Z57" s="63"/>
      <c r="AA57" s="63"/>
      <c r="AB57" s="63"/>
      <c r="AC57" s="63"/>
      <c r="AD57" s="63"/>
      <c r="AE57" s="63"/>
      <c r="AF57" s="63"/>
      <c r="AG57" s="63"/>
      <c r="AH57" s="64"/>
      <c r="AI57" s="72">
        <f>AI58+AI59</f>
        <v>312100</v>
      </c>
      <c r="AJ57" s="73"/>
      <c r="AK57" s="73"/>
      <c r="AL57" s="73"/>
      <c r="AM57" s="73"/>
      <c r="AN57" s="73"/>
      <c r="AO57" s="73"/>
      <c r="AP57" s="73"/>
      <c r="AQ57" s="73"/>
      <c r="AR57" s="74"/>
      <c r="AS57" s="72">
        <f>AS58+AS59</f>
        <v>128560</v>
      </c>
      <c r="AT57" s="73"/>
      <c r="AU57" s="73"/>
      <c r="AV57" s="73"/>
      <c r="AW57" s="73"/>
      <c r="AX57" s="73"/>
      <c r="AY57" s="73"/>
      <c r="AZ57" s="73"/>
      <c r="BA57" s="73"/>
      <c r="BB57" s="74"/>
      <c r="BC57" s="44">
        <f t="shared" si="0"/>
        <v>183540</v>
      </c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5" ht="26.25" customHeight="1">
      <c r="A58" s="149" t="s">
        <v>180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26"/>
      <c r="U58" s="152" t="s">
        <v>31</v>
      </c>
      <c r="V58" s="50"/>
      <c r="W58" s="50"/>
      <c r="X58" s="51"/>
      <c r="Y58" s="62" t="s">
        <v>276</v>
      </c>
      <c r="Z58" s="63"/>
      <c r="AA58" s="63"/>
      <c r="AB58" s="63"/>
      <c r="AC58" s="63"/>
      <c r="AD58" s="63"/>
      <c r="AE58" s="63"/>
      <c r="AF58" s="63"/>
      <c r="AG58" s="63"/>
      <c r="AH58" s="64"/>
      <c r="AI58" s="55">
        <v>26000</v>
      </c>
      <c r="AJ58" s="56"/>
      <c r="AK58" s="56"/>
      <c r="AL58" s="56"/>
      <c r="AM58" s="56"/>
      <c r="AN58" s="56"/>
      <c r="AO58" s="56"/>
      <c r="AP58" s="56"/>
      <c r="AQ58" s="56"/>
      <c r="AR58" s="57"/>
      <c r="AS58" s="55">
        <v>25980</v>
      </c>
      <c r="AT58" s="56"/>
      <c r="AU58" s="56"/>
      <c r="AV58" s="56"/>
      <c r="AW58" s="56"/>
      <c r="AX58" s="56"/>
      <c r="AY58" s="56"/>
      <c r="AZ58" s="56"/>
      <c r="BA58" s="56"/>
      <c r="BB58" s="57"/>
      <c r="BC58" s="44">
        <f t="shared" si="0"/>
        <v>20</v>
      </c>
      <c r="BD58" s="44"/>
      <c r="BE58" s="44"/>
      <c r="BF58" s="44"/>
      <c r="BG58" s="44"/>
      <c r="BH58" s="44"/>
      <c r="BI58" s="44"/>
      <c r="BJ58" s="44"/>
      <c r="BK58" s="44"/>
      <c r="BL58" s="44"/>
      <c r="BM58" s="38"/>
    </row>
    <row r="59" spans="1:65" ht="27" customHeight="1">
      <c r="A59" s="181" t="s">
        <v>168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66" t="s">
        <v>31</v>
      </c>
      <c r="V59" s="66"/>
      <c r="W59" s="66"/>
      <c r="X59" s="67"/>
      <c r="Y59" s="62" t="s">
        <v>225</v>
      </c>
      <c r="Z59" s="63"/>
      <c r="AA59" s="63"/>
      <c r="AB59" s="63"/>
      <c r="AC59" s="63"/>
      <c r="AD59" s="63"/>
      <c r="AE59" s="63"/>
      <c r="AF59" s="63"/>
      <c r="AG59" s="63"/>
      <c r="AH59" s="64"/>
      <c r="AI59" s="72">
        <v>286100</v>
      </c>
      <c r="AJ59" s="73"/>
      <c r="AK59" s="73"/>
      <c r="AL59" s="73"/>
      <c r="AM59" s="73"/>
      <c r="AN59" s="73"/>
      <c r="AO59" s="73"/>
      <c r="AP59" s="73"/>
      <c r="AQ59" s="73"/>
      <c r="AR59" s="74"/>
      <c r="AS59" s="72">
        <v>102580</v>
      </c>
      <c r="AT59" s="73"/>
      <c r="AU59" s="73"/>
      <c r="AV59" s="73"/>
      <c r="AW59" s="73"/>
      <c r="AX59" s="73"/>
      <c r="AY59" s="73"/>
      <c r="AZ59" s="73"/>
      <c r="BA59" s="73"/>
      <c r="BB59" s="74"/>
      <c r="BC59" s="68">
        <f t="shared" si="0"/>
        <v>183520</v>
      </c>
      <c r="BD59" s="68"/>
      <c r="BE59" s="68"/>
      <c r="BF59" s="68"/>
      <c r="BG59" s="68"/>
      <c r="BH59" s="68"/>
      <c r="BI59" s="68"/>
      <c r="BJ59" s="68"/>
      <c r="BK59" s="68"/>
      <c r="BL59" s="68"/>
      <c r="BM59" s="38"/>
    </row>
    <row r="60" spans="1:64" ht="22.5" customHeight="1">
      <c r="A60" s="149" t="s">
        <v>372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1"/>
      <c r="T60" s="26"/>
      <c r="U60" s="66" t="s">
        <v>31</v>
      </c>
      <c r="V60" s="66"/>
      <c r="W60" s="66"/>
      <c r="X60" s="67"/>
      <c r="Y60" s="62" t="s">
        <v>373</v>
      </c>
      <c r="Z60" s="63"/>
      <c r="AA60" s="63"/>
      <c r="AB60" s="63"/>
      <c r="AC60" s="63"/>
      <c r="AD60" s="63"/>
      <c r="AE60" s="63"/>
      <c r="AF60" s="63"/>
      <c r="AG60" s="63"/>
      <c r="AH60" s="64"/>
      <c r="AI60" s="55">
        <f>AI61</f>
        <v>10000</v>
      </c>
      <c r="AJ60" s="56"/>
      <c r="AK60" s="56"/>
      <c r="AL60" s="56"/>
      <c r="AM60" s="56"/>
      <c r="AN60" s="56"/>
      <c r="AO60" s="56"/>
      <c r="AP60" s="56"/>
      <c r="AQ60" s="56"/>
      <c r="AR60" s="57"/>
      <c r="AS60" s="55">
        <f>AS61</f>
        <v>0</v>
      </c>
      <c r="AT60" s="56"/>
      <c r="AU60" s="56"/>
      <c r="AV60" s="56"/>
      <c r="AW60" s="56"/>
      <c r="AX60" s="56"/>
      <c r="AY60" s="56"/>
      <c r="AZ60" s="56"/>
      <c r="BA60" s="56"/>
      <c r="BB60" s="57"/>
      <c r="BC60" s="44">
        <f t="shared" si="0"/>
        <v>10000</v>
      </c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17.25" customHeight="1">
      <c r="A61" s="149" t="s">
        <v>294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1"/>
      <c r="T61" s="26"/>
      <c r="U61" s="66" t="s">
        <v>31</v>
      </c>
      <c r="V61" s="66"/>
      <c r="W61" s="66"/>
      <c r="X61" s="67"/>
      <c r="Y61" s="62" t="s">
        <v>374</v>
      </c>
      <c r="Z61" s="63"/>
      <c r="AA61" s="63"/>
      <c r="AB61" s="63"/>
      <c r="AC61" s="63"/>
      <c r="AD61" s="63"/>
      <c r="AE61" s="63"/>
      <c r="AF61" s="63"/>
      <c r="AG61" s="63"/>
      <c r="AH61" s="64"/>
      <c r="AI61" s="55">
        <f>AI62</f>
        <v>10000</v>
      </c>
      <c r="AJ61" s="56"/>
      <c r="AK61" s="56"/>
      <c r="AL61" s="56"/>
      <c r="AM61" s="56"/>
      <c r="AN61" s="56"/>
      <c r="AO61" s="56"/>
      <c r="AP61" s="56"/>
      <c r="AQ61" s="56"/>
      <c r="AR61" s="57"/>
      <c r="AS61" s="55">
        <f>AS62</f>
        <v>0</v>
      </c>
      <c r="AT61" s="56"/>
      <c r="AU61" s="56"/>
      <c r="AV61" s="56"/>
      <c r="AW61" s="56"/>
      <c r="AX61" s="56"/>
      <c r="AY61" s="56"/>
      <c r="AZ61" s="56"/>
      <c r="BA61" s="56"/>
      <c r="BB61" s="57"/>
      <c r="BC61" s="44">
        <f t="shared" si="0"/>
        <v>10000</v>
      </c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5" ht="17.25" customHeight="1">
      <c r="A62" s="149" t="s">
        <v>166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  <c r="T62" s="26"/>
      <c r="U62" s="66" t="s">
        <v>31</v>
      </c>
      <c r="V62" s="66"/>
      <c r="W62" s="66"/>
      <c r="X62" s="67"/>
      <c r="Y62" s="62" t="s">
        <v>375</v>
      </c>
      <c r="Z62" s="63"/>
      <c r="AA62" s="63"/>
      <c r="AB62" s="63"/>
      <c r="AC62" s="63"/>
      <c r="AD62" s="63"/>
      <c r="AE62" s="63"/>
      <c r="AF62" s="63"/>
      <c r="AG62" s="63"/>
      <c r="AH62" s="64"/>
      <c r="AI62" s="55">
        <v>10000</v>
      </c>
      <c r="AJ62" s="56"/>
      <c r="AK62" s="56"/>
      <c r="AL62" s="56"/>
      <c r="AM62" s="56"/>
      <c r="AN62" s="56"/>
      <c r="AO62" s="56"/>
      <c r="AP62" s="56"/>
      <c r="AQ62" s="56"/>
      <c r="AR62" s="57"/>
      <c r="AS62" s="55">
        <v>0</v>
      </c>
      <c r="AT62" s="56"/>
      <c r="AU62" s="56"/>
      <c r="AV62" s="56"/>
      <c r="AW62" s="56"/>
      <c r="AX62" s="56"/>
      <c r="AY62" s="56"/>
      <c r="AZ62" s="56"/>
      <c r="BA62" s="56"/>
      <c r="BB62" s="57"/>
      <c r="BC62" s="44">
        <f t="shared" si="0"/>
        <v>10000</v>
      </c>
      <c r="BD62" s="44"/>
      <c r="BE62" s="44"/>
      <c r="BF62" s="44"/>
      <c r="BG62" s="44"/>
      <c r="BH62" s="44"/>
      <c r="BI62" s="44"/>
      <c r="BJ62" s="44"/>
      <c r="BK62" s="44"/>
      <c r="BL62" s="44"/>
      <c r="BM62" s="38"/>
    </row>
    <row r="63" spans="1:64" ht="25.5" customHeight="1">
      <c r="A63" s="181" t="s">
        <v>172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66" t="s">
        <v>31</v>
      </c>
      <c r="V63" s="66"/>
      <c r="W63" s="66"/>
      <c r="X63" s="67"/>
      <c r="Y63" s="62" t="s">
        <v>226</v>
      </c>
      <c r="Z63" s="63"/>
      <c r="AA63" s="63"/>
      <c r="AB63" s="63"/>
      <c r="AC63" s="63"/>
      <c r="AD63" s="63"/>
      <c r="AE63" s="63"/>
      <c r="AF63" s="63"/>
      <c r="AG63" s="63"/>
      <c r="AH63" s="64"/>
      <c r="AI63" s="55">
        <f>AI64</f>
        <v>275940</v>
      </c>
      <c r="AJ63" s="56"/>
      <c r="AK63" s="56"/>
      <c r="AL63" s="56"/>
      <c r="AM63" s="56"/>
      <c r="AN63" s="56"/>
      <c r="AO63" s="56"/>
      <c r="AP63" s="56"/>
      <c r="AQ63" s="56"/>
      <c r="AR63" s="57"/>
      <c r="AS63" s="72">
        <f>AS64</f>
        <v>157838</v>
      </c>
      <c r="AT63" s="73"/>
      <c r="AU63" s="73"/>
      <c r="AV63" s="73"/>
      <c r="AW63" s="73"/>
      <c r="AX63" s="73"/>
      <c r="AY63" s="73"/>
      <c r="AZ63" s="73"/>
      <c r="BA63" s="73"/>
      <c r="BB63" s="74"/>
      <c r="BC63" s="44">
        <f t="shared" si="0"/>
        <v>118102</v>
      </c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ht="15" customHeight="1">
      <c r="A64" s="181" t="s">
        <v>153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66" t="s">
        <v>31</v>
      </c>
      <c r="V64" s="66"/>
      <c r="W64" s="66"/>
      <c r="X64" s="67"/>
      <c r="Y64" s="62" t="s">
        <v>227</v>
      </c>
      <c r="Z64" s="63"/>
      <c r="AA64" s="63"/>
      <c r="AB64" s="63"/>
      <c r="AC64" s="63"/>
      <c r="AD64" s="63"/>
      <c r="AE64" s="63"/>
      <c r="AF64" s="63"/>
      <c r="AG64" s="63"/>
      <c r="AH64" s="64"/>
      <c r="AI64" s="55">
        <f>AI67+AI69+AI71</f>
        <v>275940</v>
      </c>
      <c r="AJ64" s="56"/>
      <c r="AK64" s="56"/>
      <c r="AL64" s="56"/>
      <c r="AM64" s="56"/>
      <c r="AN64" s="56"/>
      <c r="AO64" s="56"/>
      <c r="AP64" s="56"/>
      <c r="AQ64" s="56"/>
      <c r="AR64" s="57"/>
      <c r="AS64" s="72">
        <f>AS67+AS69+AS71</f>
        <v>157838</v>
      </c>
      <c r="AT64" s="73"/>
      <c r="AU64" s="73"/>
      <c r="AV64" s="73"/>
      <c r="AW64" s="73"/>
      <c r="AX64" s="73"/>
      <c r="AY64" s="73"/>
      <c r="AZ64" s="73"/>
      <c r="BA64" s="73"/>
      <c r="BB64" s="74"/>
      <c r="BC64" s="44">
        <f t="shared" si="0"/>
        <v>118102</v>
      </c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27.75" customHeight="1" hidden="1">
      <c r="A65" s="149" t="s">
        <v>323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1"/>
      <c r="U65" s="66" t="s">
        <v>31</v>
      </c>
      <c r="V65" s="66"/>
      <c r="W65" s="66"/>
      <c r="X65" s="67"/>
      <c r="Y65" s="62" t="s">
        <v>325</v>
      </c>
      <c r="Z65" s="63"/>
      <c r="AA65" s="63"/>
      <c r="AB65" s="63"/>
      <c r="AC65" s="63"/>
      <c r="AD65" s="63"/>
      <c r="AE65" s="63"/>
      <c r="AF65" s="63"/>
      <c r="AG65" s="63"/>
      <c r="AH65" s="64"/>
      <c r="AI65" s="55">
        <v>43000</v>
      </c>
      <c r="AJ65" s="56"/>
      <c r="AK65" s="56"/>
      <c r="AL65" s="56"/>
      <c r="AM65" s="56"/>
      <c r="AN65" s="56"/>
      <c r="AO65" s="56"/>
      <c r="AP65" s="56"/>
      <c r="AQ65" s="56"/>
      <c r="AR65" s="57"/>
      <c r="AS65" s="55">
        <v>0</v>
      </c>
      <c r="AT65" s="56"/>
      <c r="AU65" s="56"/>
      <c r="AV65" s="56"/>
      <c r="AW65" s="56"/>
      <c r="AX65" s="56"/>
      <c r="AY65" s="56"/>
      <c r="AZ65" s="56"/>
      <c r="BA65" s="56"/>
      <c r="BB65" s="57"/>
      <c r="BC65" s="55">
        <f aca="true" t="shared" si="1" ref="BC65:BC70">AI65-AS65</f>
        <v>43000</v>
      </c>
      <c r="BD65" s="56"/>
      <c r="BE65" s="56"/>
      <c r="BF65" s="56"/>
      <c r="BG65" s="56"/>
      <c r="BH65" s="56"/>
      <c r="BI65" s="56"/>
      <c r="BJ65" s="56"/>
      <c r="BK65" s="56"/>
      <c r="BL65" s="57"/>
    </row>
    <row r="66" spans="1:64" ht="26.25" customHeight="1" hidden="1">
      <c r="A66" s="149" t="s">
        <v>324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31"/>
      <c r="U66" s="66" t="s">
        <v>31</v>
      </c>
      <c r="V66" s="66"/>
      <c r="W66" s="66"/>
      <c r="X66" s="67"/>
      <c r="Y66" s="62" t="s">
        <v>326</v>
      </c>
      <c r="Z66" s="63"/>
      <c r="AA66" s="63"/>
      <c r="AB66" s="63"/>
      <c r="AC66" s="63"/>
      <c r="AD66" s="63"/>
      <c r="AE66" s="63"/>
      <c r="AF66" s="63"/>
      <c r="AG66" s="63"/>
      <c r="AH66" s="64"/>
      <c r="AI66" s="55">
        <v>43000</v>
      </c>
      <c r="AJ66" s="56"/>
      <c r="AK66" s="56"/>
      <c r="AL66" s="56"/>
      <c r="AM66" s="56"/>
      <c r="AN66" s="56"/>
      <c r="AO66" s="56"/>
      <c r="AP66" s="56"/>
      <c r="AQ66" s="56"/>
      <c r="AR66" s="57"/>
      <c r="AS66" s="55">
        <v>0</v>
      </c>
      <c r="AT66" s="56"/>
      <c r="AU66" s="56"/>
      <c r="AV66" s="56"/>
      <c r="AW66" s="56"/>
      <c r="AX66" s="56"/>
      <c r="AY66" s="56"/>
      <c r="AZ66" s="56"/>
      <c r="BA66" s="56"/>
      <c r="BB66" s="57"/>
      <c r="BC66" s="55">
        <f t="shared" si="1"/>
        <v>43000</v>
      </c>
      <c r="BD66" s="56"/>
      <c r="BE66" s="56"/>
      <c r="BF66" s="56"/>
      <c r="BG66" s="56"/>
      <c r="BH66" s="56"/>
      <c r="BI66" s="56"/>
      <c r="BJ66" s="56"/>
      <c r="BK66" s="56"/>
      <c r="BL66" s="57"/>
    </row>
    <row r="67" spans="1:64" ht="16.5" customHeight="1">
      <c r="A67" s="149" t="s">
        <v>158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31"/>
      <c r="U67" s="152" t="s">
        <v>31</v>
      </c>
      <c r="V67" s="50"/>
      <c r="W67" s="50"/>
      <c r="X67" s="51"/>
      <c r="Y67" s="62" t="s">
        <v>381</v>
      </c>
      <c r="Z67" s="63"/>
      <c r="AA67" s="63"/>
      <c r="AB67" s="63"/>
      <c r="AC67" s="63"/>
      <c r="AD67" s="63"/>
      <c r="AE67" s="63"/>
      <c r="AF67" s="63"/>
      <c r="AG67" s="63"/>
      <c r="AH67" s="64"/>
      <c r="AI67" s="55">
        <f>AI68</f>
        <v>62800</v>
      </c>
      <c r="AJ67" s="56"/>
      <c r="AK67" s="56"/>
      <c r="AL67" s="56"/>
      <c r="AM67" s="56"/>
      <c r="AN67" s="56"/>
      <c r="AO67" s="56"/>
      <c r="AP67" s="56"/>
      <c r="AQ67" s="56"/>
      <c r="AR67" s="57"/>
      <c r="AS67" s="55">
        <f>AS68</f>
        <v>29736</v>
      </c>
      <c r="AT67" s="56"/>
      <c r="AU67" s="56"/>
      <c r="AV67" s="56"/>
      <c r="AW67" s="56"/>
      <c r="AX67" s="56"/>
      <c r="AY67" s="56"/>
      <c r="AZ67" s="56"/>
      <c r="BA67" s="56"/>
      <c r="BB67" s="57"/>
      <c r="BC67" s="55">
        <f t="shared" si="1"/>
        <v>33064</v>
      </c>
      <c r="BD67" s="56"/>
      <c r="BE67" s="56"/>
      <c r="BF67" s="56"/>
      <c r="BG67" s="56"/>
      <c r="BH67" s="56"/>
      <c r="BI67" s="56"/>
      <c r="BJ67" s="56"/>
      <c r="BK67" s="56"/>
      <c r="BL67" s="57"/>
    </row>
    <row r="68" spans="1:65" ht="16.5" customHeight="1">
      <c r="A68" s="149" t="s">
        <v>163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1"/>
      <c r="U68" s="152" t="s">
        <v>31</v>
      </c>
      <c r="V68" s="50"/>
      <c r="W68" s="50"/>
      <c r="X68" s="51"/>
      <c r="Y68" s="62" t="s">
        <v>228</v>
      </c>
      <c r="Z68" s="63"/>
      <c r="AA68" s="63"/>
      <c r="AB68" s="63"/>
      <c r="AC68" s="63"/>
      <c r="AD68" s="63"/>
      <c r="AE68" s="63"/>
      <c r="AF68" s="63"/>
      <c r="AG68" s="63"/>
      <c r="AH68" s="64"/>
      <c r="AI68" s="55">
        <v>62800</v>
      </c>
      <c r="AJ68" s="56"/>
      <c r="AK68" s="56"/>
      <c r="AL68" s="56"/>
      <c r="AM68" s="56"/>
      <c r="AN68" s="56"/>
      <c r="AO68" s="56"/>
      <c r="AP68" s="56"/>
      <c r="AQ68" s="56"/>
      <c r="AR68" s="57"/>
      <c r="AS68" s="55">
        <v>29736</v>
      </c>
      <c r="AT68" s="56"/>
      <c r="AU68" s="56"/>
      <c r="AV68" s="56"/>
      <c r="AW68" s="56"/>
      <c r="AX68" s="56"/>
      <c r="AY68" s="56"/>
      <c r="AZ68" s="56"/>
      <c r="BA68" s="56"/>
      <c r="BB68" s="57"/>
      <c r="BC68" s="55">
        <f t="shared" si="1"/>
        <v>33064</v>
      </c>
      <c r="BD68" s="56"/>
      <c r="BE68" s="56"/>
      <c r="BF68" s="56"/>
      <c r="BG68" s="56"/>
      <c r="BH68" s="56"/>
      <c r="BI68" s="56"/>
      <c r="BJ68" s="56"/>
      <c r="BK68" s="56"/>
      <c r="BL68" s="57"/>
      <c r="BM68" s="38"/>
    </row>
    <row r="69" spans="1:64" ht="16.5" customHeight="1">
      <c r="A69" s="149" t="s">
        <v>413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1"/>
      <c r="U69" s="152" t="s">
        <v>31</v>
      </c>
      <c r="V69" s="50"/>
      <c r="W69" s="50"/>
      <c r="X69" s="51"/>
      <c r="Y69" s="52" t="s">
        <v>412</v>
      </c>
      <c r="Z69" s="53"/>
      <c r="AA69" s="53"/>
      <c r="AB69" s="53"/>
      <c r="AC69" s="53"/>
      <c r="AD69" s="53"/>
      <c r="AE69" s="53"/>
      <c r="AF69" s="53"/>
      <c r="AG69" s="53"/>
      <c r="AH69" s="54"/>
      <c r="AI69" s="55">
        <f>AI70</f>
        <v>102340</v>
      </c>
      <c r="AJ69" s="56"/>
      <c r="AK69" s="56"/>
      <c r="AL69" s="56"/>
      <c r="AM69" s="56"/>
      <c r="AN69" s="56"/>
      <c r="AO69" s="56"/>
      <c r="AP69" s="56"/>
      <c r="AQ69" s="56"/>
      <c r="AR69" s="57"/>
      <c r="AS69" s="55">
        <f>AS70</f>
        <v>102340</v>
      </c>
      <c r="AT69" s="56"/>
      <c r="AU69" s="56"/>
      <c r="AV69" s="56"/>
      <c r="AW69" s="56"/>
      <c r="AX69" s="56"/>
      <c r="AY69" s="56"/>
      <c r="AZ69" s="56"/>
      <c r="BA69" s="56"/>
      <c r="BB69" s="57"/>
      <c r="BC69" s="55">
        <f t="shared" si="1"/>
        <v>0</v>
      </c>
      <c r="BD69" s="56"/>
      <c r="BE69" s="56"/>
      <c r="BF69" s="56"/>
      <c r="BG69" s="56"/>
      <c r="BH69" s="56"/>
      <c r="BI69" s="56"/>
      <c r="BJ69" s="56"/>
      <c r="BK69" s="56"/>
      <c r="BL69" s="57"/>
    </row>
    <row r="70" spans="1:65" ht="24" customHeight="1">
      <c r="A70" s="149" t="s">
        <v>414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27"/>
      <c r="U70" s="152" t="s">
        <v>31</v>
      </c>
      <c r="V70" s="50"/>
      <c r="W70" s="50"/>
      <c r="X70" s="51"/>
      <c r="Y70" s="52" t="s">
        <v>411</v>
      </c>
      <c r="Z70" s="53"/>
      <c r="AA70" s="53"/>
      <c r="AB70" s="53"/>
      <c r="AC70" s="53"/>
      <c r="AD70" s="53"/>
      <c r="AE70" s="53"/>
      <c r="AF70" s="53"/>
      <c r="AG70" s="53"/>
      <c r="AH70" s="54"/>
      <c r="AI70" s="55">
        <v>102340</v>
      </c>
      <c r="AJ70" s="56"/>
      <c r="AK70" s="56"/>
      <c r="AL70" s="56"/>
      <c r="AM70" s="56"/>
      <c r="AN70" s="56"/>
      <c r="AO70" s="56"/>
      <c r="AP70" s="56"/>
      <c r="AQ70" s="56"/>
      <c r="AR70" s="57"/>
      <c r="AS70" s="55">
        <v>102340</v>
      </c>
      <c r="AT70" s="56"/>
      <c r="AU70" s="56"/>
      <c r="AV70" s="56"/>
      <c r="AW70" s="56"/>
      <c r="AX70" s="56"/>
      <c r="AY70" s="56"/>
      <c r="AZ70" s="56"/>
      <c r="BA70" s="56"/>
      <c r="BB70" s="57"/>
      <c r="BC70" s="55">
        <f t="shared" si="1"/>
        <v>0</v>
      </c>
      <c r="BD70" s="56"/>
      <c r="BE70" s="56"/>
      <c r="BF70" s="56"/>
      <c r="BG70" s="56"/>
      <c r="BH70" s="56"/>
      <c r="BI70" s="56"/>
      <c r="BJ70" s="56"/>
      <c r="BK70" s="56"/>
      <c r="BL70" s="57"/>
      <c r="BM70" s="38"/>
    </row>
    <row r="71" spans="1:65" ht="15" customHeight="1">
      <c r="A71" s="181" t="s">
        <v>166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66" t="s">
        <v>31</v>
      </c>
      <c r="V71" s="66"/>
      <c r="W71" s="66"/>
      <c r="X71" s="67"/>
      <c r="Y71" s="62" t="s">
        <v>229</v>
      </c>
      <c r="Z71" s="63"/>
      <c r="AA71" s="63"/>
      <c r="AB71" s="63"/>
      <c r="AC71" s="63"/>
      <c r="AD71" s="63"/>
      <c r="AE71" s="63"/>
      <c r="AF71" s="63"/>
      <c r="AG71" s="63"/>
      <c r="AH71" s="64"/>
      <c r="AI71" s="72">
        <v>110800</v>
      </c>
      <c r="AJ71" s="73"/>
      <c r="AK71" s="73"/>
      <c r="AL71" s="73"/>
      <c r="AM71" s="73"/>
      <c r="AN71" s="73"/>
      <c r="AO71" s="73"/>
      <c r="AP71" s="73"/>
      <c r="AQ71" s="73"/>
      <c r="AR71" s="74"/>
      <c r="AS71" s="72">
        <v>25762</v>
      </c>
      <c r="AT71" s="73"/>
      <c r="AU71" s="73"/>
      <c r="AV71" s="73"/>
      <c r="AW71" s="73"/>
      <c r="AX71" s="73"/>
      <c r="AY71" s="73"/>
      <c r="AZ71" s="73"/>
      <c r="BA71" s="73"/>
      <c r="BB71" s="74"/>
      <c r="BC71" s="44">
        <f t="shared" si="0"/>
        <v>85038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38"/>
    </row>
    <row r="72" spans="1:64" ht="15" customHeight="1" hidden="1">
      <c r="A72" s="181" t="s">
        <v>163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66" t="s">
        <v>31</v>
      </c>
      <c r="V72" s="66"/>
      <c r="W72" s="66"/>
      <c r="X72" s="67"/>
      <c r="Y72" s="62" t="s">
        <v>228</v>
      </c>
      <c r="Z72" s="63"/>
      <c r="AA72" s="63"/>
      <c r="AB72" s="63"/>
      <c r="AC72" s="63"/>
      <c r="AD72" s="63"/>
      <c r="AE72" s="63"/>
      <c r="AF72" s="63"/>
      <c r="AG72" s="63"/>
      <c r="AH72" s="64"/>
      <c r="AI72" s="72">
        <v>31800</v>
      </c>
      <c r="AJ72" s="73"/>
      <c r="AK72" s="73"/>
      <c r="AL72" s="73"/>
      <c r="AM72" s="73"/>
      <c r="AN72" s="73"/>
      <c r="AO72" s="73"/>
      <c r="AP72" s="73"/>
      <c r="AQ72" s="73"/>
      <c r="AR72" s="74"/>
      <c r="AS72" s="72">
        <v>31717.85</v>
      </c>
      <c r="AT72" s="73"/>
      <c r="AU72" s="73"/>
      <c r="AV72" s="73"/>
      <c r="AW72" s="73"/>
      <c r="AX72" s="73"/>
      <c r="AY72" s="73"/>
      <c r="AZ72" s="73"/>
      <c r="BA72" s="73"/>
      <c r="BB72" s="74"/>
      <c r="BC72" s="44">
        <f t="shared" si="0"/>
        <v>82.15000000000146</v>
      </c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ht="15" customHeight="1" hidden="1">
      <c r="A73" s="181" t="s">
        <v>166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66" t="s">
        <v>31</v>
      </c>
      <c r="V73" s="66"/>
      <c r="W73" s="66"/>
      <c r="X73" s="67"/>
      <c r="Y73" s="62" t="s">
        <v>229</v>
      </c>
      <c r="Z73" s="63"/>
      <c r="AA73" s="63"/>
      <c r="AB73" s="63"/>
      <c r="AC73" s="63"/>
      <c r="AD73" s="63"/>
      <c r="AE73" s="63"/>
      <c r="AF73" s="63"/>
      <c r="AG73" s="63"/>
      <c r="AH73" s="64"/>
      <c r="AI73" s="72">
        <v>5000</v>
      </c>
      <c r="AJ73" s="73"/>
      <c r="AK73" s="73"/>
      <c r="AL73" s="73"/>
      <c r="AM73" s="73"/>
      <c r="AN73" s="73"/>
      <c r="AO73" s="73"/>
      <c r="AP73" s="73"/>
      <c r="AQ73" s="73"/>
      <c r="AR73" s="74"/>
      <c r="AS73" s="72">
        <v>5000</v>
      </c>
      <c r="AT73" s="73"/>
      <c r="AU73" s="73"/>
      <c r="AV73" s="73"/>
      <c r="AW73" s="73"/>
      <c r="AX73" s="73"/>
      <c r="AY73" s="73"/>
      <c r="AZ73" s="73"/>
      <c r="BA73" s="73"/>
      <c r="BB73" s="74"/>
      <c r="BC73" s="44">
        <f t="shared" si="0"/>
        <v>0</v>
      </c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ht="15" customHeight="1">
      <c r="A74" s="181" t="s">
        <v>173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66" t="s">
        <v>31</v>
      </c>
      <c r="V74" s="66"/>
      <c r="W74" s="66"/>
      <c r="X74" s="67"/>
      <c r="Y74" s="62" t="s">
        <v>230</v>
      </c>
      <c r="Z74" s="63"/>
      <c r="AA74" s="63"/>
      <c r="AB74" s="63"/>
      <c r="AC74" s="63"/>
      <c r="AD74" s="63"/>
      <c r="AE74" s="63"/>
      <c r="AF74" s="63"/>
      <c r="AG74" s="63"/>
      <c r="AH74" s="64"/>
      <c r="AI74" s="72">
        <f>AI75</f>
        <v>59300</v>
      </c>
      <c r="AJ74" s="73"/>
      <c r="AK74" s="73"/>
      <c r="AL74" s="73"/>
      <c r="AM74" s="73"/>
      <c r="AN74" s="73"/>
      <c r="AO74" s="73"/>
      <c r="AP74" s="73"/>
      <c r="AQ74" s="73"/>
      <c r="AR74" s="74"/>
      <c r="AS74" s="72">
        <f>AS75</f>
        <v>27478.82</v>
      </c>
      <c r="AT74" s="73"/>
      <c r="AU74" s="73"/>
      <c r="AV74" s="73"/>
      <c r="AW74" s="73"/>
      <c r="AX74" s="73"/>
      <c r="AY74" s="73"/>
      <c r="AZ74" s="73"/>
      <c r="BA74" s="73"/>
      <c r="BB74" s="74"/>
      <c r="BC74" s="44">
        <f t="shared" si="0"/>
        <v>31821.18</v>
      </c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64" ht="15" customHeight="1">
      <c r="A75" s="149" t="s">
        <v>153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1"/>
      <c r="U75" s="66" t="s">
        <v>31</v>
      </c>
      <c r="V75" s="66"/>
      <c r="W75" s="66"/>
      <c r="X75" s="67"/>
      <c r="Y75" s="62" t="s">
        <v>231</v>
      </c>
      <c r="Z75" s="63"/>
      <c r="AA75" s="63"/>
      <c r="AB75" s="63"/>
      <c r="AC75" s="63"/>
      <c r="AD75" s="63"/>
      <c r="AE75" s="63"/>
      <c r="AF75" s="63"/>
      <c r="AG75" s="63"/>
      <c r="AH75" s="64"/>
      <c r="AI75" s="72">
        <f>AI76</f>
        <v>59300</v>
      </c>
      <c r="AJ75" s="73"/>
      <c r="AK75" s="73"/>
      <c r="AL75" s="73"/>
      <c r="AM75" s="73"/>
      <c r="AN75" s="73"/>
      <c r="AO75" s="73"/>
      <c r="AP75" s="73"/>
      <c r="AQ75" s="73"/>
      <c r="AR75" s="74"/>
      <c r="AS75" s="72">
        <f>AS76</f>
        <v>27478.82</v>
      </c>
      <c r="AT75" s="73"/>
      <c r="AU75" s="73"/>
      <c r="AV75" s="73"/>
      <c r="AW75" s="73"/>
      <c r="AX75" s="73"/>
      <c r="AY75" s="73"/>
      <c r="AZ75" s="73"/>
      <c r="BA75" s="73"/>
      <c r="BB75" s="74"/>
      <c r="BC75" s="44">
        <f t="shared" si="0"/>
        <v>31821.18</v>
      </c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64" ht="25.5" customHeight="1">
      <c r="A76" s="181" t="s">
        <v>154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66" t="s">
        <v>31</v>
      </c>
      <c r="V76" s="66"/>
      <c r="W76" s="66"/>
      <c r="X76" s="67"/>
      <c r="Y76" s="62" t="s">
        <v>232</v>
      </c>
      <c r="Z76" s="63"/>
      <c r="AA76" s="63"/>
      <c r="AB76" s="63"/>
      <c r="AC76" s="63"/>
      <c r="AD76" s="63"/>
      <c r="AE76" s="63"/>
      <c r="AF76" s="63"/>
      <c r="AG76" s="63"/>
      <c r="AH76" s="64"/>
      <c r="AI76" s="72">
        <f>AI77+AI78</f>
        <v>59300</v>
      </c>
      <c r="AJ76" s="73"/>
      <c r="AK76" s="73"/>
      <c r="AL76" s="73"/>
      <c r="AM76" s="73"/>
      <c r="AN76" s="73"/>
      <c r="AO76" s="73"/>
      <c r="AP76" s="73"/>
      <c r="AQ76" s="73"/>
      <c r="AR76" s="74"/>
      <c r="AS76" s="72">
        <f>AS77+AS78</f>
        <v>27478.82</v>
      </c>
      <c r="AT76" s="73"/>
      <c r="AU76" s="73"/>
      <c r="AV76" s="73"/>
      <c r="AW76" s="73"/>
      <c r="AX76" s="73"/>
      <c r="AY76" s="73"/>
      <c r="AZ76" s="73"/>
      <c r="BA76" s="73"/>
      <c r="BB76" s="74"/>
      <c r="BC76" s="44">
        <f t="shared" si="0"/>
        <v>31821.18</v>
      </c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64" ht="15" customHeight="1">
      <c r="A77" s="181" t="s">
        <v>155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66" t="s">
        <v>31</v>
      </c>
      <c r="V77" s="66"/>
      <c r="W77" s="66"/>
      <c r="X77" s="67"/>
      <c r="Y77" s="62" t="s">
        <v>233</v>
      </c>
      <c r="Z77" s="63"/>
      <c r="AA77" s="63"/>
      <c r="AB77" s="63"/>
      <c r="AC77" s="63"/>
      <c r="AD77" s="63"/>
      <c r="AE77" s="63"/>
      <c r="AF77" s="63"/>
      <c r="AG77" s="63"/>
      <c r="AH77" s="64"/>
      <c r="AI77" s="72">
        <f>AI82</f>
        <v>45854.1</v>
      </c>
      <c r="AJ77" s="73"/>
      <c r="AK77" s="73"/>
      <c r="AL77" s="73"/>
      <c r="AM77" s="73"/>
      <c r="AN77" s="73"/>
      <c r="AO77" s="73"/>
      <c r="AP77" s="73"/>
      <c r="AQ77" s="73"/>
      <c r="AR77" s="74"/>
      <c r="AS77" s="72">
        <f>AS82</f>
        <v>21646</v>
      </c>
      <c r="AT77" s="73"/>
      <c r="AU77" s="73"/>
      <c r="AV77" s="73"/>
      <c r="AW77" s="73"/>
      <c r="AX77" s="73"/>
      <c r="AY77" s="73"/>
      <c r="AZ77" s="73"/>
      <c r="BA77" s="73"/>
      <c r="BB77" s="74"/>
      <c r="BC77" s="44">
        <f t="shared" si="0"/>
        <v>24208.1</v>
      </c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64" ht="30" customHeight="1">
      <c r="A78" s="181" t="s">
        <v>157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66" t="s">
        <v>31</v>
      </c>
      <c r="V78" s="66"/>
      <c r="W78" s="66"/>
      <c r="X78" s="67"/>
      <c r="Y78" s="62" t="s">
        <v>234</v>
      </c>
      <c r="Z78" s="63"/>
      <c r="AA78" s="63"/>
      <c r="AB78" s="63"/>
      <c r="AC78" s="63"/>
      <c r="AD78" s="63"/>
      <c r="AE78" s="63"/>
      <c r="AF78" s="63"/>
      <c r="AG78" s="63"/>
      <c r="AH78" s="64"/>
      <c r="AI78" s="72">
        <f>AI83</f>
        <v>13445.9</v>
      </c>
      <c r="AJ78" s="73"/>
      <c r="AK78" s="73"/>
      <c r="AL78" s="73"/>
      <c r="AM78" s="73"/>
      <c r="AN78" s="73"/>
      <c r="AO78" s="73"/>
      <c r="AP78" s="73"/>
      <c r="AQ78" s="73"/>
      <c r="AR78" s="74"/>
      <c r="AS78" s="72">
        <f>AS83</f>
        <v>5832.82</v>
      </c>
      <c r="AT78" s="73"/>
      <c r="AU78" s="73"/>
      <c r="AV78" s="73"/>
      <c r="AW78" s="73"/>
      <c r="AX78" s="73"/>
      <c r="AY78" s="73"/>
      <c r="AZ78" s="73"/>
      <c r="BA78" s="73"/>
      <c r="BB78" s="74"/>
      <c r="BC78" s="44">
        <f t="shared" si="0"/>
        <v>7613.08</v>
      </c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64" ht="27" customHeight="1">
      <c r="A79" s="181" t="s">
        <v>174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66" t="s">
        <v>31</v>
      </c>
      <c r="V79" s="66"/>
      <c r="W79" s="66"/>
      <c r="X79" s="67"/>
      <c r="Y79" s="62" t="s">
        <v>235</v>
      </c>
      <c r="Z79" s="63"/>
      <c r="AA79" s="63"/>
      <c r="AB79" s="63"/>
      <c r="AC79" s="63"/>
      <c r="AD79" s="63"/>
      <c r="AE79" s="63"/>
      <c r="AF79" s="63"/>
      <c r="AG79" s="63"/>
      <c r="AH79" s="64"/>
      <c r="AI79" s="72">
        <f>AI80</f>
        <v>59300</v>
      </c>
      <c r="AJ79" s="73"/>
      <c r="AK79" s="73"/>
      <c r="AL79" s="73"/>
      <c r="AM79" s="73"/>
      <c r="AN79" s="73"/>
      <c r="AO79" s="73"/>
      <c r="AP79" s="73"/>
      <c r="AQ79" s="73"/>
      <c r="AR79" s="74"/>
      <c r="AS79" s="72">
        <f>AS80</f>
        <v>27478.82</v>
      </c>
      <c r="AT79" s="73"/>
      <c r="AU79" s="73"/>
      <c r="AV79" s="73"/>
      <c r="AW79" s="73"/>
      <c r="AX79" s="73"/>
      <c r="AY79" s="73"/>
      <c r="AZ79" s="73"/>
      <c r="BA79" s="73"/>
      <c r="BB79" s="74"/>
      <c r="BC79" s="44">
        <f t="shared" si="0"/>
        <v>31821.18</v>
      </c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15" customHeight="1">
      <c r="A80" s="181" t="s">
        <v>153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66" t="s">
        <v>31</v>
      </c>
      <c r="V80" s="66"/>
      <c r="W80" s="66"/>
      <c r="X80" s="67"/>
      <c r="Y80" s="62" t="s">
        <v>236</v>
      </c>
      <c r="Z80" s="63"/>
      <c r="AA80" s="63"/>
      <c r="AB80" s="63"/>
      <c r="AC80" s="63"/>
      <c r="AD80" s="63"/>
      <c r="AE80" s="63"/>
      <c r="AF80" s="63"/>
      <c r="AG80" s="63"/>
      <c r="AH80" s="64"/>
      <c r="AI80" s="72">
        <f>AI81</f>
        <v>59300</v>
      </c>
      <c r="AJ80" s="73"/>
      <c r="AK80" s="73"/>
      <c r="AL80" s="73"/>
      <c r="AM80" s="73"/>
      <c r="AN80" s="73"/>
      <c r="AO80" s="73"/>
      <c r="AP80" s="73"/>
      <c r="AQ80" s="73"/>
      <c r="AR80" s="74"/>
      <c r="AS80" s="72">
        <f>AS81</f>
        <v>27478.82</v>
      </c>
      <c r="AT80" s="73"/>
      <c r="AU80" s="73"/>
      <c r="AV80" s="73"/>
      <c r="AW80" s="73"/>
      <c r="AX80" s="73"/>
      <c r="AY80" s="73"/>
      <c r="AZ80" s="73"/>
      <c r="BA80" s="73"/>
      <c r="BB80" s="74"/>
      <c r="BC80" s="44">
        <f t="shared" si="0"/>
        <v>31821.18</v>
      </c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ht="24.75" customHeight="1">
      <c r="A81" s="181" t="s">
        <v>154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66" t="s">
        <v>31</v>
      </c>
      <c r="V81" s="66"/>
      <c r="W81" s="66"/>
      <c r="X81" s="67"/>
      <c r="Y81" s="62" t="s">
        <v>237</v>
      </c>
      <c r="Z81" s="63"/>
      <c r="AA81" s="63"/>
      <c r="AB81" s="63"/>
      <c r="AC81" s="63"/>
      <c r="AD81" s="63"/>
      <c r="AE81" s="63"/>
      <c r="AF81" s="63"/>
      <c r="AG81" s="63"/>
      <c r="AH81" s="64"/>
      <c r="AI81" s="72">
        <f>AI82+AI83</f>
        <v>59300</v>
      </c>
      <c r="AJ81" s="73"/>
      <c r="AK81" s="73"/>
      <c r="AL81" s="73"/>
      <c r="AM81" s="73"/>
      <c r="AN81" s="73"/>
      <c r="AO81" s="73"/>
      <c r="AP81" s="73"/>
      <c r="AQ81" s="73"/>
      <c r="AR81" s="74"/>
      <c r="AS81" s="72">
        <f>AS82+AS83</f>
        <v>27478.82</v>
      </c>
      <c r="AT81" s="73"/>
      <c r="AU81" s="73"/>
      <c r="AV81" s="73"/>
      <c r="AW81" s="73"/>
      <c r="AX81" s="73"/>
      <c r="AY81" s="73"/>
      <c r="AZ81" s="73"/>
      <c r="BA81" s="73"/>
      <c r="BB81" s="74"/>
      <c r="BC81" s="44">
        <f t="shared" si="0"/>
        <v>31821.18</v>
      </c>
      <c r="BD81" s="44"/>
      <c r="BE81" s="44"/>
      <c r="BF81" s="44"/>
      <c r="BG81" s="44"/>
      <c r="BH81" s="44"/>
      <c r="BI81" s="44"/>
      <c r="BJ81" s="44"/>
      <c r="BK81" s="44"/>
      <c r="BL81" s="44"/>
    </row>
    <row r="82" spans="1:65" ht="15" customHeight="1">
      <c r="A82" s="181" t="s">
        <v>155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66" t="s">
        <v>31</v>
      </c>
      <c r="V82" s="66"/>
      <c r="W82" s="66"/>
      <c r="X82" s="67"/>
      <c r="Y82" s="62" t="s">
        <v>238</v>
      </c>
      <c r="Z82" s="63"/>
      <c r="AA82" s="63"/>
      <c r="AB82" s="63"/>
      <c r="AC82" s="63"/>
      <c r="AD82" s="63"/>
      <c r="AE82" s="63"/>
      <c r="AF82" s="63"/>
      <c r="AG82" s="63"/>
      <c r="AH82" s="64"/>
      <c r="AI82" s="72">
        <v>45854.1</v>
      </c>
      <c r="AJ82" s="73"/>
      <c r="AK82" s="73"/>
      <c r="AL82" s="73"/>
      <c r="AM82" s="73"/>
      <c r="AN82" s="73"/>
      <c r="AO82" s="73"/>
      <c r="AP82" s="73"/>
      <c r="AQ82" s="73"/>
      <c r="AR82" s="74"/>
      <c r="AS82" s="72">
        <v>21646</v>
      </c>
      <c r="AT82" s="73"/>
      <c r="AU82" s="73"/>
      <c r="AV82" s="73"/>
      <c r="AW82" s="73"/>
      <c r="AX82" s="73"/>
      <c r="AY82" s="73"/>
      <c r="AZ82" s="73"/>
      <c r="BA82" s="73"/>
      <c r="BB82" s="74"/>
      <c r="BC82" s="44">
        <f t="shared" si="0"/>
        <v>24208.1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38"/>
    </row>
    <row r="83" spans="1:65" ht="26.25" customHeight="1">
      <c r="A83" s="181" t="s">
        <v>157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66" t="s">
        <v>31</v>
      </c>
      <c r="V83" s="66"/>
      <c r="W83" s="66"/>
      <c r="X83" s="67"/>
      <c r="Y83" s="62" t="s">
        <v>239</v>
      </c>
      <c r="Z83" s="63"/>
      <c r="AA83" s="63"/>
      <c r="AB83" s="63"/>
      <c r="AC83" s="63"/>
      <c r="AD83" s="63"/>
      <c r="AE83" s="63"/>
      <c r="AF83" s="63"/>
      <c r="AG83" s="63"/>
      <c r="AH83" s="64"/>
      <c r="AI83" s="72">
        <v>13445.9</v>
      </c>
      <c r="AJ83" s="73"/>
      <c r="AK83" s="73"/>
      <c r="AL83" s="73"/>
      <c r="AM83" s="73"/>
      <c r="AN83" s="73"/>
      <c r="AO83" s="73"/>
      <c r="AP83" s="73"/>
      <c r="AQ83" s="73"/>
      <c r="AR83" s="74"/>
      <c r="AS83" s="55">
        <v>5832.82</v>
      </c>
      <c r="AT83" s="56"/>
      <c r="AU83" s="56"/>
      <c r="AV83" s="56"/>
      <c r="AW83" s="56"/>
      <c r="AX83" s="56"/>
      <c r="AY83" s="56"/>
      <c r="AZ83" s="56"/>
      <c r="BA83" s="56"/>
      <c r="BB83" s="57"/>
      <c r="BC83" s="44">
        <f t="shared" si="0"/>
        <v>7613.08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38"/>
    </row>
    <row r="84" spans="1:64" ht="39.75" customHeight="1">
      <c r="A84" s="181" t="s">
        <v>175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66" t="s">
        <v>31</v>
      </c>
      <c r="V84" s="66"/>
      <c r="W84" s="66"/>
      <c r="X84" s="67"/>
      <c r="Y84" s="154" t="s">
        <v>240</v>
      </c>
      <c r="Z84" s="154"/>
      <c r="AA84" s="154"/>
      <c r="AB84" s="154"/>
      <c r="AC84" s="154"/>
      <c r="AD84" s="154"/>
      <c r="AE84" s="154"/>
      <c r="AF84" s="154"/>
      <c r="AG84" s="154"/>
      <c r="AH84" s="154"/>
      <c r="AI84" s="44">
        <f>AI85</f>
        <v>115650</v>
      </c>
      <c r="AJ84" s="44"/>
      <c r="AK84" s="44"/>
      <c r="AL84" s="44"/>
      <c r="AM84" s="44"/>
      <c r="AN84" s="44"/>
      <c r="AO84" s="44"/>
      <c r="AP84" s="44"/>
      <c r="AQ84" s="44"/>
      <c r="AR84" s="44"/>
      <c r="AS84" s="72">
        <f>AS85</f>
        <v>59309.89</v>
      </c>
      <c r="AT84" s="73"/>
      <c r="AU84" s="73"/>
      <c r="AV84" s="73"/>
      <c r="AW84" s="73"/>
      <c r="AX84" s="73"/>
      <c r="AY84" s="73"/>
      <c r="AZ84" s="73"/>
      <c r="BA84" s="73"/>
      <c r="BB84" s="74"/>
      <c r="BC84" s="44">
        <f aca="true" t="shared" si="2" ref="BC84:BC153">AI84-AS84</f>
        <v>56340.11</v>
      </c>
      <c r="BD84" s="44"/>
      <c r="BE84" s="44"/>
      <c r="BF84" s="44"/>
      <c r="BG84" s="44"/>
      <c r="BH84" s="44"/>
      <c r="BI84" s="44"/>
      <c r="BJ84" s="44"/>
      <c r="BK84" s="44"/>
      <c r="BL84" s="44"/>
    </row>
    <row r="85" spans="1:64" ht="17.25" customHeight="1">
      <c r="A85" s="149" t="s">
        <v>153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1"/>
      <c r="U85" s="66" t="s">
        <v>31</v>
      </c>
      <c r="V85" s="66"/>
      <c r="W85" s="66"/>
      <c r="X85" s="67"/>
      <c r="Y85" s="52" t="s">
        <v>241</v>
      </c>
      <c r="Z85" s="53"/>
      <c r="AA85" s="53"/>
      <c r="AB85" s="53"/>
      <c r="AC85" s="53"/>
      <c r="AD85" s="53"/>
      <c r="AE85" s="53"/>
      <c r="AF85" s="53"/>
      <c r="AG85" s="53"/>
      <c r="AH85" s="54"/>
      <c r="AI85" s="44">
        <f>AI86+AI89</f>
        <v>115650</v>
      </c>
      <c r="AJ85" s="44"/>
      <c r="AK85" s="44"/>
      <c r="AL85" s="44"/>
      <c r="AM85" s="44"/>
      <c r="AN85" s="44"/>
      <c r="AO85" s="44"/>
      <c r="AP85" s="44"/>
      <c r="AQ85" s="44"/>
      <c r="AR85" s="44"/>
      <c r="AS85" s="44">
        <f>AS86+AS89</f>
        <v>59309.89</v>
      </c>
      <c r="AT85" s="44"/>
      <c r="AU85" s="44"/>
      <c r="AV85" s="44"/>
      <c r="AW85" s="44"/>
      <c r="AX85" s="44"/>
      <c r="AY85" s="44"/>
      <c r="AZ85" s="44"/>
      <c r="BA85" s="44"/>
      <c r="BB85" s="44"/>
      <c r="BC85" s="44">
        <f t="shared" si="2"/>
        <v>56340.11</v>
      </c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21.75" customHeight="1">
      <c r="A86" s="149" t="s">
        <v>158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27"/>
      <c r="U86" s="66" t="s">
        <v>31</v>
      </c>
      <c r="V86" s="66"/>
      <c r="W86" s="66"/>
      <c r="X86" s="67"/>
      <c r="Y86" s="52" t="s">
        <v>354</v>
      </c>
      <c r="Z86" s="53"/>
      <c r="AA86" s="53"/>
      <c r="AB86" s="53"/>
      <c r="AC86" s="53"/>
      <c r="AD86" s="53"/>
      <c r="AE86" s="53"/>
      <c r="AF86" s="53"/>
      <c r="AG86" s="53"/>
      <c r="AH86" s="54"/>
      <c r="AI86" s="55">
        <f>AI88+AI87</f>
        <v>29950</v>
      </c>
      <c r="AJ86" s="56"/>
      <c r="AK86" s="56"/>
      <c r="AL86" s="56"/>
      <c r="AM86" s="56"/>
      <c r="AN86" s="56"/>
      <c r="AO86" s="56"/>
      <c r="AP86" s="56"/>
      <c r="AQ86" s="56"/>
      <c r="AR86" s="57"/>
      <c r="AS86" s="55">
        <f>AS88+AS87</f>
        <v>20950</v>
      </c>
      <c r="AT86" s="56"/>
      <c r="AU86" s="56"/>
      <c r="AV86" s="56"/>
      <c r="AW86" s="56"/>
      <c r="AX86" s="56"/>
      <c r="AY86" s="56"/>
      <c r="AZ86" s="56"/>
      <c r="BA86" s="56"/>
      <c r="BB86" s="57"/>
      <c r="BC86" s="55">
        <f>AI86-AS86</f>
        <v>9000</v>
      </c>
      <c r="BD86" s="56"/>
      <c r="BE86" s="56"/>
      <c r="BF86" s="56"/>
      <c r="BG86" s="56"/>
      <c r="BH86" s="56"/>
      <c r="BI86" s="56"/>
      <c r="BJ86" s="56"/>
      <c r="BK86" s="56"/>
      <c r="BL86" s="57"/>
    </row>
    <row r="87" spans="1:64" ht="27.75" customHeight="1">
      <c r="A87" s="149" t="s">
        <v>162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1"/>
      <c r="U87" s="66" t="s">
        <v>31</v>
      </c>
      <c r="V87" s="66"/>
      <c r="W87" s="66"/>
      <c r="X87" s="67"/>
      <c r="Y87" s="52" t="s">
        <v>356</v>
      </c>
      <c r="Z87" s="53"/>
      <c r="AA87" s="53"/>
      <c r="AB87" s="53"/>
      <c r="AC87" s="53"/>
      <c r="AD87" s="53"/>
      <c r="AE87" s="53"/>
      <c r="AF87" s="53"/>
      <c r="AG87" s="53"/>
      <c r="AH87" s="54"/>
      <c r="AI87" s="55">
        <f>AI98</f>
        <v>20150</v>
      </c>
      <c r="AJ87" s="56"/>
      <c r="AK87" s="56"/>
      <c r="AL87" s="56"/>
      <c r="AM87" s="56"/>
      <c r="AN87" s="56"/>
      <c r="AO87" s="56"/>
      <c r="AP87" s="56"/>
      <c r="AQ87" s="56"/>
      <c r="AR87" s="57"/>
      <c r="AS87" s="55">
        <f>AS98</f>
        <v>20150</v>
      </c>
      <c r="AT87" s="56"/>
      <c r="AU87" s="56"/>
      <c r="AV87" s="56"/>
      <c r="AW87" s="56"/>
      <c r="AX87" s="56"/>
      <c r="AY87" s="56"/>
      <c r="AZ87" s="56"/>
      <c r="BA87" s="56"/>
      <c r="BB87" s="57"/>
      <c r="BC87" s="55">
        <f>AI87-AS87</f>
        <v>0</v>
      </c>
      <c r="BD87" s="56"/>
      <c r="BE87" s="56"/>
      <c r="BF87" s="56"/>
      <c r="BG87" s="56"/>
      <c r="BH87" s="56"/>
      <c r="BI87" s="56"/>
      <c r="BJ87" s="56"/>
      <c r="BK87" s="56"/>
      <c r="BL87" s="57"/>
    </row>
    <row r="88" spans="1:64" ht="26.25" customHeight="1">
      <c r="A88" s="149" t="s">
        <v>163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1"/>
      <c r="U88" s="66" t="s">
        <v>31</v>
      </c>
      <c r="V88" s="66"/>
      <c r="W88" s="66"/>
      <c r="X88" s="67"/>
      <c r="Y88" s="52" t="s">
        <v>355</v>
      </c>
      <c r="Z88" s="53"/>
      <c r="AA88" s="53"/>
      <c r="AB88" s="53"/>
      <c r="AC88" s="53"/>
      <c r="AD88" s="53"/>
      <c r="AE88" s="53"/>
      <c r="AF88" s="53"/>
      <c r="AG88" s="53"/>
      <c r="AH88" s="54"/>
      <c r="AI88" s="55">
        <f>AI99+AI109+AI105</f>
        <v>9800</v>
      </c>
      <c r="AJ88" s="56"/>
      <c r="AK88" s="56"/>
      <c r="AL88" s="56"/>
      <c r="AM88" s="56"/>
      <c r="AN88" s="56"/>
      <c r="AO88" s="56"/>
      <c r="AP88" s="56"/>
      <c r="AQ88" s="56"/>
      <c r="AR88" s="57"/>
      <c r="AS88" s="72">
        <f>AS99+AS105</f>
        <v>800</v>
      </c>
      <c r="AT88" s="73"/>
      <c r="AU88" s="73"/>
      <c r="AV88" s="73"/>
      <c r="AW88" s="73"/>
      <c r="AX88" s="73"/>
      <c r="AY88" s="73"/>
      <c r="AZ88" s="73"/>
      <c r="BA88" s="73"/>
      <c r="BB88" s="74"/>
      <c r="BC88" s="55">
        <f>AI88-AS88</f>
        <v>9000</v>
      </c>
      <c r="BD88" s="56"/>
      <c r="BE88" s="56"/>
      <c r="BF88" s="56"/>
      <c r="BG88" s="56"/>
      <c r="BH88" s="56"/>
      <c r="BI88" s="56"/>
      <c r="BJ88" s="56"/>
      <c r="BK88" s="56"/>
      <c r="BL88" s="57"/>
    </row>
    <row r="89" spans="1:64" ht="24" customHeight="1">
      <c r="A89" s="149" t="s">
        <v>164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1"/>
      <c r="U89" s="66" t="s">
        <v>31</v>
      </c>
      <c r="V89" s="66"/>
      <c r="W89" s="66"/>
      <c r="X89" s="67"/>
      <c r="Y89" s="52" t="s">
        <v>242</v>
      </c>
      <c r="Z89" s="53"/>
      <c r="AA89" s="53"/>
      <c r="AB89" s="53"/>
      <c r="AC89" s="53"/>
      <c r="AD89" s="53"/>
      <c r="AE89" s="53"/>
      <c r="AF89" s="53"/>
      <c r="AG89" s="53"/>
      <c r="AH89" s="54"/>
      <c r="AI89" s="44">
        <f>AI90</f>
        <v>85700</v>
      </c>
      <c r="AJ89" s="44"/>
      <c r="AK89" s="44"/>
      <c r="AL89" s="44"/>
      <c r="AM89" s="44"/>
      <c r="AN89" s="44"/>
      <c r="AO89" s="44"/>
      <c r="AP89" s="44"/>
      <c r="AQ89" s="44"/>
      <c r="AR89" s="44"/>
      <c r="AS89" s="72">
        <f>AS90</f>
        <v>38359.89</v>
      </c>
      <c r="AT89" s="73"/>
      <c r="AU89" s="73"/>
      <c r="AV89" s="73"/>
      <c r="AW89" s="73"/>
      <c r="AX89" s="73"/>
      <c r="AY89" s="73"/>
      <c r="AZ89" s="73"/>
      <c r="BA89" s="73"/>
      <c r="BB89" s="74"/>
      <c r="BC89" s="44">
        <f t="shared" si="2"/>
        <v>47340.11</v>
      </c>
      <c r="BD89" s="44"/>
      <c r="BE89" s="44"/>
      <c r="BF89" s="44"/>
      <c r="BG89" s="44"/>
      <c r="BH89" s="44"/>
      <c r="BI89" s="44"/>
      <c r="BJ89" s="44"/>
      <c r="BK89" s="44"/>
      <c r="BL89" s="44"/>
    </row>
    <row r="90" spans="1:64" ht="39.75" customHeight="1">
      <c r="A90" s="149" t="s">
        <v>165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1"/>
      <c r="U90" s="66" t="s">
        <v>31</v>
      </c>
      <c r="V90" s="66"/>
      <c r="W90" s="66"/>
      <c r="X90" s="67"/>
      <c r="Y90" s="52" t="s">
        <v>243</v>
      </c>
      <c r="Z90" s="53"/>
      <c r="AA90" s="53"/>
      <c r="AB90" s="53"/>
      <c r="AC90" s="53"/>
      <c r="AD90" s="53"/>
      <c r="AE90" s="53"/>
      <c r="AF90" s="53"/>
      <c r="AG90" s="53"/>
      <c r="AH90" s="54"/>
      <c r="AI90" s="44">
        <f>AI101</f>
        <v>85700</v>
      </c>
      <c r="AJ90" s="44"/>
      <c r="AK90" s="44"/>
      <c r="AL90" s="44"/>
      <c r="AM90" s="44"/>
      <c r="AN90" s="44"/>
      <c r="AO90" s="44"/>
      <c r="AP90" s="44"/>
      <c r="AQ90" s="44"/>
      <c r="AR90" s="44"/>
      <c r="AS90" s="72">
        <f>AS100</f>
        <v>38359.89</v>
      </c>
      <c r="AT90" s="73"/>
      <c r="AU90" s="73"/>
      <c r="AV90" s="73"/>
      <c r="AW90" s="73"/>
      <c r="AX90" s="73"/>
      <c r="AY90" s="73"/>
      <c r="AZ90" s="73"/>
      <c r="BA90" s="73"/>
      <c r="BB90" s="74"/>
      <c r="BC90" s="44">
        <f>AI90-AS90</f>
        <v>47340.11</v>
      </c>
      <c r="BD90" s="44"/>
      <c r="BE90" s="44"/>
      <c r="BF90" s="44"/>
      <c r="BG90" s="44"/>
      <c r="BH90" s="44"/>
      <c r="BI90" s="44"/>
      <c r="BJ90" s="44"/>
      <c r="BK90" s="44"/>
      <c r="BL90" s="44"/>
    </row>
    <row r="91" spans="1:64" ht="39.75" customHeight="1" hidden="1">
      <c r="A91" s="4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27"/>
      <c r="U91" s="40"/>
      <c r="V91" s="40"/>
      <c r="W91" s="40"/>
      <c r="X91" s="41"/>
      <c r="Y91" s="52" t="s">
        <v>356</v>
      </c>
      <c r="Z91" s="53"/>
      <c r="AA91" s="53"/>
      <c r="AB91" s="53"/>
      <c r="AC91" s="53"/>
      <c r="AD91" s="53"/>
      <c r="AE91" s="53"/>
      <c r="AF91" s="53"/>
      <c r="AG91" s="53"/>
      <c r="AH91" s="54"/>
      <c r="AI91" s="55"/>
      <c r="AJ91" s="56"/>
      <c r="AK91" s="56"/>
      <c r="AL91" s="56"/>
      <c r="AM91" s="56"/>
      <c r="AN91" s="56"/>
      <c r="AO91" s="56"/>
      <c r="AP91" s="56"/>
      <c r="AQ91" s="56"/>
      <c r="AR91" s="57"/>
      <c r="AS91" s="55"/>
      <c r="AT91" s="56"/>
      <c r="AU91" s="56"/>
      <c r="AV91" s="56"/>
      <c r="AW91" s="56"/>
      <c r="AX91" s="56"/>
      <c r="AY91" s="56"/>
      <c r="AZ91" s="56"/>
      <c r="BA91" s="56"/>
      <c r="BB91" s="57"/>
      <c r="BC91" s="44"/>
      <c r="BD91" s="44"/>
      <c r="BE91" s="44"/>
      <c r="BF91" s="44"/>
      <c r="BG91" s="44"/>
      <c r="BH91" s="44"/>
      <c r="BI91" s="44"/>
      <c r="BJ91" s="44"/>
      <c r="BK91" s="44"/>
      <c r="BL91" s="44"/>
    </row>
    <row r="92" spans="1:64" ht="39.75" customHeight="1" hidden="1">
      <c r="A92" s="4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27"/>
      <c r="U92" s="40"/>
      <c r="V92" s="40"/>
      <c r="W92" s="40"/>
      <c r="X92" s="41"/>
      <c r="Y92" s="52" t="s">
        <v>355</v>
      </c>
      <c r="Z92" s="53"/>
      <c r="AA92" s="53"/>
      <c r="AB92" s="53"/>
      <c r="AC92" s="53"/>
      <c r="AD92" s="53"/>
      <c r="AE92" s="53"/>
      <c r="AF92" s="53"/>
      <c r="AG92" s="53"/>
      <c r="AH92" s="54"/>
      <c r="AI92" s="55"/>
      <c r="AJ92" s="56"/>
      <c r="AK92" s="56"/>
      <c r="AL92" s="56"/>
      <c r="AM92" s="56"/>
      <c r="AN92" s="56"/>
      <c r="AO92" s="56"/>
      <c r="AP92" s="56"/>
      <c r="AQ92" s="56"/>
      <c r="AR92" s="57"/>
      <c r="AS92" s="55"/>
      <c r="AT92" s="56"/>
      <c r="AU92" s="56"/>
      <c r="AV92" s="56"/>
      <c r="AW92" s="56"/>
      <c r="AX92" s="56"/>
      <c r="AY92" s="56"/>
      <c r="AZ92" s="56"/>
      <c r="BA92" s="56"/>
      <c r="BB92" s="57"/>
      <c r="BC92" s="44"/>
      <c r="BD92" s="44"/>
      <c r="BE92" s="44"/>
      <c r="BF92" s="44"/>
      <c r="BG92" s="44"/>
      <c r="BH92" s="44"/>
      <c r="BI92" s="44"/>
      <c r="BJ92" s="44"/>
      <c r="BK92" s="44"/>
      <c r="BL92" s="44"/>
    </row>
    <row r="93" spans="1:64" ht="39.75" customHeight="1" hidden="1">
      <c r="A93" s="191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53"/>
      <c r="U93" s="152"/>
      <c r="V93" s="50"/>
      <c r="W93" s="50"/>
      <c r="X93" s="51"/>
      <c r="Y93" s="188"/>
      <c r="Z93" s="189"/>
      <c r="AA93" s="189"/>
      <c r="AB93" s="189"/>
      <c r="AC93" s="189"/>
      <c r="AD93" s="189"/>
      <c r="AE93" s="189"/>
      <c r="AF93" s="189"/>
      <c r="AG93" s="189"/>
      <c r="AH93" s="190"/>
      <c r="AI93" s="188"/>
      <c r="AJ93" s="189"/>
      <c r="AK93" s="189"/>
      <c r="AL93" s="189"/>
      <c r="AM93" s="189"/>
      <c r="AN93" s="189"/>
      <c r="AO93" s="189"/>
      <c r="AP93" s="189"/>
      <c r="AQ93" s="189"/>
      <c r="AR93" s="190"/>
      <c r="AS93" s="188"/>
      <c r="AT93" s="189"/>
      <c r="AU93" s="189"/>
      <c r="AV93" s="189"/>
      <c r="AW93" s="189"/>
      <c r="AX93" s="189"/>
      <c r="AY93" s="189"/>
      <c r="AZ93" s="189"/>
      <c r="BA93" s="189"/>
      <c r="BB93" s="190"/>
      <c r="BC93" s="188"/>
      <c r="BD93" s="189"/>
      <c r="BE93" s="189"/>
      <c r="BF93" s="189"/>
      <c r="BG93" s="189"/>
      <c r="BH93" s="189"/>
      <c r="BI93" s="189"/>
      <c r="BJ93" s="189"/>
      <c r="BK93" s="189"/>
      <c r="BL93" s="190"/>
    </row>
    <row r="94" spans="1:64" ht="51" customHeight="1">
      <c r="A94" s="149" t="s">
        <v>176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1"/>
      <c r="U94" s="66" t="s">
        <v>31</v>
      </c>
      <c r="V94" s="66"/>
      <c r="W94" s="66"/>
      <c r="X94" s="67"/>
      <c r="Y94" s="52" t="s">
        <v>244</v>
      </c>
      <c r="Z94" s="53"/>
      <c r="AA94" s="53"/>
      <c r="AB94" s="53"/>
      <c r="AC94" s="53"/>
      <c r="AD94" s="53"/>
      <c r="AE94" s="53"/>
      <c r="AF94" s="53"/>
      <c r="AG94" s="53"/>
      <c r="AH94" s="54"/>
      <c r="AI94" s="44">
        <f>AI95</f>
        <v>109850</v>
      </c>
      <c r="AJ94" s="44"/>
      <c r="AK94" s="44"/>
      <c r="AL94" s="44"/>
      <c r="AM94" s="44"/>
      <c r="AN94" s="44"/>
      <c r="AO94" s="44"/>
      <c r="AP94" s="44"/>
      <c r="AQ94" s="44"/>
      <c r="AR94" s="44"/>
      <c r="AS94" s="44">
        <f>AS95</f>
        <v>58509.89</v>
      </c>
      <c r="AT94" s="44"/>
      <c r="AU94" s="44"/>
      <c r="AV94" s="44"/>
      <c r="AW94" s="44"/>
      <c r="AX94" s="44"/>
      <c r="AY94" s="44"/>
      <c r="AZ94" s="44"/>
      <c r="BA94" s="44"/>
      <c r="BB94" s="44"/>
      <c r="BC94" s="44">
        <f t="shared" si="2"/>
        <v>51340.11</v>
      </c>
      <c r="BD94" s="44"/>
      <c r="BE94" s="44"/>
      <c r="BF94" s="44"/>
      <c r="BG94" s="44"/>
      <c r="BH94" s="44"/>
      <c r="BI94" s="44"/>
      <c r="BJ94" s="44"/>
      <c r="BK94" s="44"/>
      <c r="BL94" s="44"/>
    </row>
    <row r="95" spans="1:64" ht="16.5" customHeight="1">
      <c r="A95" s="149" t="s">
        <v>153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1"/>
      <c r="U95" s="66" t="s">
        <v>31</v>
      </c>
      <c r="V95" s="66"/>
      <c r="W95" s="66"/>
      <c r="X95" s="67"/>
      <c r="Y95" s="52" t="s">
        <v>245</v>
      </c>
      <c r="Z95" s="53"/>
      <c r="AA95" s="53"/>
      <c r="AB95" s="53"/>
      <c r="AC95" s="53"/>
      <c r="AD95" s="53"/>
      <c r="AE95" s="53"/>
      <c r="AF95" s="53"/>
      <c r="AG95" s="53"/>
      <c r="AH95" s="54"/>
      <c r="AI95" s="44">
        <f>AI97+AI100</f>
        <v>109850</v>
      </c>
      <c r="AJ95" s="44"/>
      <c r="AK95" s="44"/>
      <c r="AL95" s="44"/>
      <c r="AM95" s="44"/>
      <c r="AN95" s="44"/>
      <c r="AO95" s="44"/>
      <c r="AP95" s="44"/>
      <c r="AQ95" s="44"/>
      <c r="AR95" s="44"/>
      <c r="AS95" s="44">
        <f>AS97+AS100</f>
        <v>58509.89</v>
      </c>
      <c r="AT95" s="44"/>
      <c r="AU95" s="44"/>
      <c r="AV95" s="44"/>
      <c r="AW95" s="44"/>
      <c r="AX95" s="44"/>
      <c r="AY95" s="44"/>
      <c r="AZ95" s="44"/>
      <c r="BA95" s="44"/>
      <c r="BB95" s="44"/>
      <c r="BC95" s="44">
        <f t="shared" si="2"/>
        <v>51340.11</v>
      </c>
      <c r="BD95" s="44"/>
      <c r="BE95" s="44"/>
      <c r="BF95" s="44"/>
      <c r="BG95" s="44"/>
      <c r="BH95" s="44"/>
      <c r="BI95" s="44"/>
      <c r="BJ95" s="44"/>
      <c r="BK95" s="44"/>
      <c r="BL95" s="44"/>
    </row>
    <row r="96" spans="1:64" ht="16.5" customHeight="1" hidden="1">
      <c r="A96" s="149" t="s">
        <v>158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27"/>
      <c r="U96" s="66" t="s">
        <v>31</v>
      </c>
      <c r="V96" s="66"/>
      <c r="W96" s="66"/>
      <c r="X96" s="67"/>
      <c r="Y96" s="52" t="s">
        <v>354</v>
      </c>
      <c r="Z96" s="53"/>
      <c r="AA96" s="53"/>
      <c r="AB96" s="53"/>
      <c r="AC96" s="53"/>
      <c r="AD96" s="53"/>
      <c r="AE96" s="53"/>
      <c r="AF96" s="53"/>
      <c r="AG96" s="53"/>
      <c r="AH96" s="54"/>
      <c r="AI96" s="55">
        <v>16749</v>
      </c>
      <c r="AJ96" s="56"/>
      <c r="AK96" s="56"/>
      <c r="AL96" s="56"/>
      <c r="AM96" s="56"/>
      <c r="AN96" s="56"/>
      <c r="AO96" s="56"/>
      <c r="AP96" s="56"/>
      <c r="AQ96" s="56"/>
      <c r="AR96" s="57"/>
      <c r="AS96" s="72">
        <v>17000</v>
      </c>
      <c r="AT96" s="73"/>
      <c r="AU96" s="73"/>
      <c r="AV96" s="73"/>
      <c r="AW96" s="73"/>
      <c r="AX96" s="73"/>
      <c r="AY96" s="73"/>
      <c r="AZ96" s="73"/>
      <c r="BA96" s="73"/>
      <c r="BB96" s="74"/>
      <c r="BC96" s="44">
        <f>AI96-AS96</f>
        <v>-251</v>
      </c>
      <c r="BD96" s="44"/>
      <c r="BE96" s="44"/>
      <c r="BF96" s="44"/>
      <c r="BG96" s="44"/>
      <c r="BH96" s="44"/>
      <c r="BI96" s="44"/>
      <c r="BJ96" s="44"/>
      <c r="BK96" s="44"/>
      <c r="BL96" s="44"/>
    </row>
    <row r="97" spans="1:64" ht="18.75" customHeight="1">
      <c r="A97" s="149" t="s">
        <v>158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1"/>
      <c r="U97" s="66" t="s">
        <v>31</v>
      </c>
      <c r="V97" s="66"/>
      <c r="W97" s="66"/>
      <c r="X97" s="67"/>
      <c r="Y97" s="52" t="s">
        <v>424</v>
      </c>
      <c r="Z97" s="53"/>
      <c r="AA97" s="53"/>
      <c r="AB97" s="53"/>
      <c r="AC97" s="53"/>
      <c r="AD97" s="53"/>
      <c r="AE97" s="53"/>
      <c r="AF97" s="53"/>
      <c r="AG97" s="53"/>
      <c r="AH97" s="54"/>
      <c r="AI97" s="55">
        <f>AI99+AI98</f>
        <v>24150</v>
      </c>
      <c r="AJ97" s="56"/>
      <c r="AK97" s="56"/>
      <c r="AL97" s="56"/>
      <c r="AM97" s="56"/>
      <c r="AN97" s="56"/>
      <c r="AO97" s="56"/>
      <c r="AP97" s="56"/>
      <c r="AQ97" s="56"/>
      <c r="AR97" s="57"/>
      <c r="AS97" s="72">
        <f>AS99+AS98</f>
        <v>20150</v>
      </c>
      <c r="AT97" s="73"/>
      <c r="AU97" s="73"/>
      <c r="AV97" s="73"/>
      <c r="AW97" s="73"/>
      <c r="AX97" s="73"/>
      <c r="AY97" s="73"/>
      <c r="AZ97" s="73"/>
      <c r="BA97" s="73"/>
      <c r="BB97" s="74"/>
      <c r="BC97" s="44">
        <f>AI97-AS97</f>
        <v>4000</v>
      </c>
      <c r="BD97" s="44"/>
      <c r="BE97" s="44"/>
      <c r="BF97" s="44"/>
      <c r="BG97" s="44"/>
      <c r="BH97" s="44"/>
      <c r="BI97" s="44"/>
      <c r="BJ97" s="44"/>
      <c r="BK97" s="44"/>
      <c r="BL97" s="44"/>
    </row>
    <row r="98" spans="1:64" ht="26.25" customHeight="1">
      <c r="A98" s="149" t="s">
        <v>162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27"/>
      <c r="U98" s="152" t="s">
        <v>31</v>
      </c>
      <c r="V98" s="50"/>
      <c r="W98" s="50"/>
      <c r="X98" s="51"/>
      <c r="Y98" s="52" t="s">
        <v>434</v>
      </c>
      <c r="Z98" s="53"/>
      <c r="AA98" s="53"/>
      <c r="AB98" s="53"/>
      <c r="AC98" s="53"/>
      <c r="AD98" s="53"/>
      <c r="AE98" s="53"/>
      <c r="AF98" s="53"/>
      <c r="AG98" s="53"/>
      <c r="AH98" s="54"/>
      <c r="AI98" s="55">
        <v>20150</v>
      </c>
      <c r="AJ98" s="56"/>
      <c r="AK98" s="56"/>
      <c r="AL98" s="56"/>
      <c r="AM98" s="56"/>
      <c r="AN98" s="56"/>
      <c r="AO98" s="56"/>
      <c r="AP98" s="56"/>
      <c r="AQ98" s="56"/>
      <c r="AR98" s="57"/>
      <c r="AS98" s="55">
        <v>20150</v>
      </c>
      <c r="AT98" s="56"/>
      <c r="AU98" s="56"/>
      <c r="AV98" s="56"/>
      <c r="AW98" s="56"/>
      <c r="AX98" s="56"/>
      <c r="AY98" s="56"/>
      <c r="AZ98" s="56"/>
      <c r="BA98" s="56"/>
      <c r="BB98" s="57"/>
      <c r="BC98" s="55">
        <v>0</v>
      </c>
      <c r="BD98" s="56"/>
      <c r="BE98" s="56"/>
      <c r="BF98" s="56"/>
      <c r="BG98" s="56"/>
      <c r="BH98" s="56"/>
      <c r="BI98" s="56"/>
      <c r="BJ98" s="56"/>
      <c r="BK98" s="56"/>
      <c r="BL98" s="57"/>
    </row>
    <row r="99" spans="1:65" ht="17.25" customHeight="1">
      <c r="A99" s="149" t="s">
        <v>163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1"/>
      <c r="U99" s="66" t="s">
        <v>31</v>
      </c>
      <c r="V99" s="66"/>
      <c r="W99" s="66"/>
      <c r="X99" s="67"/>
      <c r="Y99" s="52" t="s">
        <v>417</v>
      </c>
      <c r="Z99" s="53"/>
      <c r="AA99" s="53"/>
      <c r="AB99" s="53"/>
      <c r="AC99" s="53"/>
      <c r="AD99" s="53"/>
      <c r="AE99" s="53"/>
      <c r="AF99" s="53"/>
      <c r="AG99" s="53"/>
      <c r="AH99" s="54"/>
      <c r="AI99" s="55">
        <v>4000</v>
      </c>
      <c r="AJ99" s="56"/>
      <c r="AK99" s="56"/>
      <c r="AL99" s="56"/>
      <c r="AM99" s="56"/>
      <c r="AN99" s="56"/>
      <c r="AO99" s="56"/>
      <c r="AP99" s="56"/>
      <c r="AQ99" s="56"/>
      <c r="AR99" s="57"/>
      <c r="AS99" s="72">
        <v>0</v>
      </c>
      <c r="AT99" s="73"/>
      <c r="AU99" s="73"/>
      <c r="AV99" s="73"/>
      <c r="AW99" s="73"/>
      <c r="AX99" s="73"/>
      <c r="AY99" s="73"/>
      <c r="AZ99" s="73"/>
      <c r="BA99" s="73"/>
      <c r="BB99" s="74"/>
      <c r="BC99" s="44">
        <f>AI99-AS99</f>
        <v>4000</v>
      </c>
      <c r="BD99" s="44"/>
      <c r="BE99" s="44"/>
      <c r="BF99" s="44"/>
      <c r="BG99" s="44"/>
      <c r="BH99" s="44"/>
      <c r="BI99" s="44"/>
      <c r="BJ99" s="44"/>
      <c r="BK99" s="44"/>
      <c r="BL99" s="44"/>
      <c r="BM99" s="38"/>
    </row>
    <row r="100" spans="1:64" ht="26.25" customHeight="1">
      <c r="A100" s="149" t="s">
        <v>164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1"/>
      <c r="U100" s="66" t="s">
        <v>31</v>
      </c>
      <c r="V100" s="66"/>
      <c r="W100" s="66"/>
      <c r="X100" s="67"/>
      <c r="Y100" s="52" t="s">
        <v>246</v>
      </c>
      <c r="Z100" s="53"/>
      <c r="AA100" s="53"/>
      <c r="AB100" s="53"/>
      <c r="AC100" s="53"/>
      <c r="AD100" s="53"/>
      <c r="AE100" s="53"/>
      <c r="AF100" s="53"/>
      <c r="AG100" s="53"/>
      <c r="AH100" s="54"/>
      <c r="AI100" s="44">
        <f>AI101</f>
        <v>85700</v>
      </c>
      <c r="AJ100" s="44"/>
      <c r="AK100" s="44"/>
      <c r="AL100" s="44"/>
      <c r="AM100" s="44"/>
      <c r="AN100" s="44"/>
      <c r="AO100" s="44"/>
      <c r="AP100" s="44"/>
      <c r="AQ100" s="44"/>
      <c r="AR100" s="44"/>
      <c r="AS100" s="72">
        <f>AS101</f>
        <v>38359.89</v>
      </c>
      <c r="AT100" s="73"/>
      <c r="AU100" s="73"/>
      <c r="AV100" s="73"/>
      <c r="AW100" s="73"/>
      <c r="AX100" s="73"/>
      <c r="AY100" s="73"/>
      <c r="AZ100" s="73"/>
      <c r="BA100" s="73"/>
      <c r="BB100" s="74"/>
      <c r="BC100" s="44">
        <f t="shared" si="2"/>
        <v>47340.11</v>
      </c>
      <c r="BD100" s="44"/>
      <c r="BE100" s="44"/>
      <c r="BF100" s="44"/>
      <c r="BG100" s="44"/>
      <c r="BH100" s="44"/>
      <c r="BI100" s="44"/>
      <c r="BJ100" s="44"/>
      <c r="BK100" s="44"/>
      <c r="BL100" s="44"/>
    </row>
    <row r="101" spans="1:65" ht="25.5" customHeight="1">
      <c r="A101" s="149" t="s">
        <v>165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1"/>
      <c r="U101" s="66" t="s">
        <v>31</v>
      </c>
      <c r="V101" s="66"/>
      <c r="W101" s="66"/>
      <c r="X101" s="67"/>
      <c r="Y101" s="52" t="s">
        <v>247</v>
      </c>
      <c r="Z101" s="53"/>
      <c r="AA101" s="53"/>
      <c r="AB101" s="53"/>
      <c r="AC101" s="53"/>
      <c r="AD101" s="53"/>
      <c r="AE101" s="53"/>
      <c r="AF101" s="53"/>
      <c r="AG101" s="53"/>
      <c r="AH101" s="54"/>
      <c r="AI101" s="44">
        <v>85700</v>
      </c>
      <c r="AJ101" s="44"/>
      <c r="AK101" s="44"/>
      <c r="AL101" s="44"/>
      <c r="AM101" s="44"/>
      <c r="AN101" s="44"/>
      <c r="AO101" s="44"/>
      <c r="AP101" s="44"/>
      <c r="AQ101" s="44"/>
      <c r="AR101" s="44"/>
      <c r="AS101" s="72">
        <v>38359.89</v>
      </c>
      <c r="AT101" s="73"/>
      <c r="AU101" s="73"/>
      <c r="AV101" s="73"/>
      <c r="AW101" s="73"/>
      <c r="AX101" s="73"/>
      <c r="AY101" s="73"/>
      <c r="AZ101" s="73"/>
      <c r="BA101" s="73"/>
      <c r="BB101" s="74"/>
      <c r="BC101" s="68">
        <f aca="true" t="shared" si="3" ref="BC101:BC109">AI101-AS101</f>
        <v>47340.11</v>
      </c>
      <c r="BD101" s="68"/>
      <c r="BE101" s="68"/>
      <c r="BF101" s="68"/>
      <c r="BG101" s="68"/>
      <c r="BH101" s="68"/>
      <c r="BI101" s="68"/>
      <c r="BJ101" s="68"/>
      <c r="BK101" s="68"/>
      <c r="BL101" s="68"/>
      <c r="BM101" s="38"/>
    </row>
    <row r="102" spans="1:64" ht="39" customHeight="1">
      <c r="A102" s="149" t="s">
        <v>432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27"/>
      <c r="U102" s="66" t="s">
        <v>31</v>
      </c>
      <c r="V102" s="66"/>
      <c r="W102" s="66"/>
      <c r="X102" s="67"/>
      <c r="Y102" s="52" t="s">
        <v>418</v>
      </c>
      <c r="Z102" s="53"/>
      <c r="AA102" s="53"/>
      <c r="AB102" s="53"/>
      <c r="AC102" s="53"/>
      <c r="AD102" s="53"/>
      <c r="AE102" s="53"/>
      <c r="AF102" s="53"/>
      <c r="AG102" s="53"/>
      <c r="AH102" s="54"/>
      <c r="AI102" s="55">
        <f>AI103</f>
        <v>800</v>
      </c>
      <c r="AJ102" s="56"/>
      <c r="AK102" s="56"/>
      <c r="AL102" s="56"/>
      <c r="AM102" s="56"/>
      <c r="AN102" s="56"/>
      <c r="AO102" s="56"/>
      <c r="AP102" s="56"/>
      <c r="AQ102" s="56"/>
      <c r="AR102" s="57"/>
      <c r="AS102" s="55">
        <f>AS103</f>
        <v>800</v>
      </c>
      <c r="AT102" s="56"/>
      <c r="AU102" s="56"/>
      <c r="AV102" s="56"/>
      <c r="AW102" s="56"/>
      <c r="AX102" s="56"/>
      <c r="AY102" s="56"/>
      <c r="AZ102" s="56"/>
      <c r="BA102" s="56"/>
      <c r="BB102" s="57"/>
      <c r="BC102" s="68">
        <f t="shared" si="3"/>
        <v>0</v>
      </c>
      <c r="BD102" s="68"/>
      <c r="BE102" s="68"/>
      <c r="BF102" s="68"/>
      <c r="BG102" s="68"/>
      <c r="BH102" s="68"/>
      <c r="BI102" s="68"/>
      <c r="BJ102" s="68"/>
      <c r="BK102" s="68"/>
      <c r="BL102" s="68"/>
    </row>
    <row r="103" spans="1:64" ht="18" customHeight="1">
      <c r="A103" s="149" t="s">
        <v>153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27" t="s">
        <v>421</v>
      </c>
      <c r="U103" s="66" t="s">
        <v>31</v>
      </c>
      <c r="V103" s="66"/>
      <c r="W103" s="66"/>
      <c r="X103" s="67"/>
      <c r="Y103" s="52" t="s">
        <v>419</v>
      </c>
      <c r="Z103" s="53"/>
      <c r="AA103" s="53"/>
      <c r="AB103" s="53"/>
      <c r="AC103" s="53"/>
      <c r="AD103" s="53"/>
      <c r="AE103" s="53"/>
      <c r="AF103" s="53"/>
      <c r="AG103" s="53"/>
      <c r="AH103" s="54"/>
      <c r="AI103" s="55">
        <f>AI104</f>
        <v>800</v>
      </c>
      <c r="AJ103" s="56"/>
      <c r="AK103" s="56"/>
      <c r="AL103" s="56"/>
      <c r="AM103" s="56"/>
      <c r="AN103" s="56"/>
      <c r="AO103" s="56"/>
      <c r="AP103" s="56"/>
      <c r="AQ103" s="56"/>
      <c r="AR103" s="57"/>
      <c r="AS103" s="55">
        <f>AS104</f>
        <v>800</v>
      </c>
      <c r="AT103" s="56"/>
      <c r="AU103" s="56"/>
      <c r="AV103" s="56"/>
      <c r="AW103" s="56"/>
      <c r="AX103" s="56"/>
      <c r="AY103" s="56"/>
      <c r="AZ103" s="56"/>
      <c r="BA103" s="56"/>
      <c r="BB103" s="57"/>
      <c r="BC103" s="68">
        <f t="shared" si="3"/>
        <v>0</v>
      </c>
      <c r="BD103" s="68"/>
      <c r="BE103" s="68"/>
      <c r="BF103" s="68"/>
      <c r="BG103" s="68"/>
      <c r="BH103" s="68"/>
      <c r="BI103" s="68"/>
      <c r="BJ103" s="68"/>
      <c r="BK103" s="68"/>
      <c r="BL103" s="68"/>
    </row>
    <row r="104" spans="1:64" ht="18" customHeight="1">
      <c r="A104" s="149" t="s">
        <v>158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27"/>
      <c r="U104" s="152" t="s">
        <v>31</v>
      </c>
      <c r="V104" s="50"/>
      <c r="W104" s="50"/>
      <c r="X104" s="51"/>
      <c r="Y104" s="52" t="s">
        <v>425</v>
      </c>
      <c r="Z104" s="53"/>
      <c r="AA104" s="53"/>
      <c r="AB104" s="53"/>
      <c r="AC104" s="53"/>
      <c r="AD104" s="53"/>
      <c r="AE104" s="53"/>
      <c r="AF104" s="53"/>
      <c r="AG104" s="53"/>
      <c r="AH104" s="54"/>
      <c r="AI104" s="55">
        <f>AI105</f>
        <v>800</v>
      </c>
      <c r="AJ104" s="56"/>
      <c r="AK104" s="56"/>
      <c r="AL104" s="56"/>
      <c r="AM104" s="56"/>
      <c r="AN104" s="56"/>
      <c r="AO104" s="56"/>
      <c r="AP104" s="56"/>
      <c r="AQ104" s="56"/>
      <c r="AR104" s="57"/>
      <c r="AS104" s="55">
        <f>AS105</f>
        <v>800</v>
      </c>
      <c r="AT104" s="56"/>
      <c r="AU104" s="56"/>
      <c r="AV104" s="56"/>
      <c r="AW104" s="56"/>
      <c r="AX104" s="56"/>
      <c r="AY104" s="56"/>
      <c r="AZ104" s="56"/>
      <c r="BA104" s="56"/>
      <c r="BB104" s="57"/>
      <c r="BC104" s="68">
        <f t="shared" si="3"/>
        <v>0</v>
      </c>
      <c r="BD104" s="68"/>
      <c r="BE104" s="68"/>
      <c r="BF104" s="68"/>
      <c r="BG104" s="68"/>
      <c r="BH104" s="68"/>
      <c r="BI104" s="68"/>
      <c r="BJ104" s="68"/>
      <c r="BK104" s="68"/>
      <c r="BL104" s="68"/>
    </row>
    <row r="105" spans="1:65" ht="18.75" customHeight="1">
      <c r="A105" s="149" t="s">
        <v>163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1"/>
      <c r="U105" s="66" t="s">
        <v>31</v>
      </c>
      <c r="V105" s="66"/>
      <c r="W105" s="66"/>
      <c r="X105" s="67"/>
      <c r="Y105" s="52" t="s">
        <v>420</v>
      </c>
      <c r="Z105" s="53"/>
      <c r="AA105" s="53"/>
      <c r="AB105" s="53"/>
      <c r="AC105" s="53"/>
      <c r="AD105" s="53"/>
      <c r="AE105" s="53"/>
      <c r="AF105" s="53"/>
      <c r="AG105" s="53"/>
      <c r="AH105" s="54"/>
      <c r="AI105" s="55">
        <v>800</v>
      </c>
      <c r="AJ105" s="56"/>
      <c r="AK105" s="56"/>
      <c r="AL105" s="56"/>
      <c r="AM105" s="56"/>
      <c r="AN105" s="56"/>
      <c r="AO105" s="56"/>
      <c r="AP105" s="56"/>
      <c r="AQ105" s="56"/>
      <c r="AR105" s="57"/>
      <c r="AS105" s="55">
        <v>800</v>
      </c>
      <c r="AT105" s="56"/>
      <c r="AU105" s="56"/>
      <c r="AV105" s="56"/>
      <c r="AW105" s="56"/>
      <c r="AX105" s="56"/>
      <c r="AY105" s="56"/>
      <c r="AZ105" s="56"/>
      <c r="BA105" s="56"/>
      <c r="BB105" s="57"/>
      <c r="BC105" s="68">
        <f t="shared" si="3"/>
        <v>0</v>
      </c>
      <c r="BD105" s="68"/>
      <c r="BE105" s="68"/>
      <c r="BF105" s="68"/>
      <c r="BG105" s="68"/>
      <c r="BH105" s="68"/>
      <c r="BI105" s="68"/>
      <c r="BJ105" s="68"/>
      <c r="BK105" s="68"/>
      <c r="BL105" s="68"/>
      <c r="BM105" s="38"/>
    </row>
    <row r="106" spans="1:64" ht="51.75" customHeight="1">
      <c r="A106" s="149" t="s">
        <v>358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1"/>
      <c r="U106" s="113">
        <v>200</v>
      </c>
      <c r="V106" s="113"/>
      <c r="W106" s="113"/>
      <c r="X106" s="153"/>
      <c r="Y106" s="52" t="s">
        <v>359</v>
      </c>
      <c r="Z106" s="53"/>
      <c r="AA106" s="53"/>
      <c r="AB106" s="53"/>
      <c r="AC106" s="53"/>
      <c r="AD106" s="53"/>
      <c r="AE106" s="53"/>
      <c r="AF106" s="53"/>
      <c r="AG106" s="53"/>
      <c r="AH106" s="54"/>
      <c r="AI106" s="55">
        <f>AI107</f>
        <v>5000</v>
      </c>
      <c r="AJ106" s="56"/>
      <c r="AK106" s="56"/>
      <c r="AL106" s="56"/>
      <c r="AM106" s="56"/>
      <c r="AN106" s="56"/>
      <c r="AO106" s="56"/>
      <c r="AP106" s="56"/>
      <c r="AQ106" s="56"/>
      <c r="AR106" s="57"/>
      <c r="AS106" s="55">
        <f>AS107</f>
        <v>0</v>
      </c>
      <c r="AT106" s="56"/>
      <c r="AU106" s="56"/>
      <c r="AV106" s="56"/>
      <c r="AW106" s="56"/>
      <c r="AX106" s="56"/>
      <c r="AY106" s="56"/>
      <c r="AZ106" s="56"/>
      <c r="BA106" s="56"/>
      <c r="BB106" s="57"/>
      <c r="BC106" s="55">
        <f t="shared" si="3"/>
        <v>5000</v>
      </c>
      <c r="BD106" s="56"/>
      <c r="BE106" s="56"/>
      <c r="BF106" s="56"/>
      <c r="BG106" s="56"/>
      <c r="BH106" s="56"/>
      <c r="BI106" s="56"/>
      <c r="BJ106" s="56"/>
      <c r="BK106" s="56"/>
      <c r="BL106" s="57"/>
    </row>
    <row r="107" spans="1:64" ht="19.5" customHeight="1">
      <c r="A107" s="149" t="s">
        <v>153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27" t="s">
        <v>421</v>
      </c>
      <c r="U107" s="152" t="s">
        <v>31</v>
      </c>
      <c r="V107" s="50"/>
      <c r="W107" s="50"/>
      <c r="X107" s="51"/>
      <c r="Y107" s="52" t="s">
        <v>422</v>
      </c>
      <c r="Z107" s="53"/>
      <c r="AA107" s="53"/>
      <c r="AB107" s="53"/>
      <c r="AC107" s="53"/>
      <c r="AD107" s="53"/>
      <c r="AE107" s="53"/>
      <c r="AF107" s="53"/>
      <c r="AG107" s="53"/>
      <c r="AH107" s="54"/>
      <c r="AI107" s="55">
        <f>AI108</f>
        <v>5000</v>
      </c>
      <c r="AJ107" s="56"/>
      <c r="AK107" s="56"/>
      <c r="AL107" s="56"/>
      <c r="AM107" s="56"/>
      <c r="AN107" s="56"/>
      <c r="AO107" s="56"/>
      <c r="AP107" s="56"/>
      <c r="AQ107" s="56"/>
      <c r="AR107" s="57"/>
      <c r="AS107" s="55">
        <f>AS108</f>
        <v>0</v>
      </c>
      <c r="AT107" s="56"/>
      <c r="AU107" s="56"/>
      <c r="AV107" s="56"/>
      <c r="AW107" s="56"/>
      <c r="AX107" s="56"/>
      <c r="AY107" s="56"/>
      <c r="AZ107" s="56"/>
      <c r="BA107" s="56"/>
      <c r="BB107" s="57"/>
      <c r="BC107" s="68">
        <f t="shared" si="3"/>
        <v>5000</v>
      </c>
      <c r="BD107" s="68"/>
      <c r="BE107" s="68"/>
      <c r="BF107" s="68"/>
      <c r="BG107" s="68"/>
      <c r="BH107" s="68"/>
      <c r="BI107" s="68"/>
      <c r="BJ107" s="68"/>
      <c r="BK107" s="68"/>
      <c r="BL107" s="68"/>
    </row>
    <row r="108" spans="1:64" ht="18" customHeight="1">
      <c r="A108" s="149" t="s">
        <v>158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27"/>
      <c r="U108" s="152" t="s">
        <v>31</v>
      </c>
      <c r="V108" s="50"/>
      <c r="W108" s="50"/>
      <c r="X108" s="51"/>
      <c r="Y108" s="52" t="s">
        <v>423</v>
      </c>
      <c r="Z108" s="53"/>
      <c r="AA108" s="53"/>
      <c r="AB108" s="53"/>
      <c r="AC108" s="53"/>
      <c r="AD108" s="53"/>
      <c r="AE108" s="53"/>
      <c r="AF108" s="53"/>
      <c r="AG108" s="53"/>
      <c r="AH108" s="54"/>
      <c r="AI108" s="55">
        <f>AI109</f>
        <v>5000</v>
      </c>
      <c r="AJ108" s="56"/>
      <c r="AK108" s="56"/>
      <c r="AL108" s="56"/>
      <c r="AM108" s="56"/>
      <c r="AN108" s="56"/>
      <c r="AO108" s="56"/>
      <c r="AP108" s="56"/>
      <c r="AQ108" s="56"/>
      <c r="AR108" s="57"/>
      <c r="AS108" s="55">
        <f>AS109</f>
        <v>0</v>
      </c>
      <c r="AT108" s="56"/>
      <c r="AU108" s="56"/>
      <c r="AV108" s="56"/>
      <c r="AW108" s="56"/>
      <c r="AX108" s="56"/>
      <c r="AY108" s="56"/>
      <c r="AZ108" s="56"/>
      <c r="BA108" s="56"/>
      <c r="BB108" s="57"/>
      <c r="BC108" s="68">
        <f t="shared" si="3"/>
        <v>5000</v>
      </c>
      <c r="BD108" s="68"/>
      <c r="BE108" s="68"/>
      <c r="BF108" s="68"/>
      <c r="BG108" s="68"/>
      <c r="BH108" s="68"/>
      <c r="BI108" s="68"/>
      <c r="BJ108" s="68"/>
      <c r="BK108" s="68"/>
      <c r="BL108" s="68"/>
    </row>
    <row r="109" spans="1:65" ht="17.25" customHeight="1">
      <c r="A109" s="149" t="s">
        <v>163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1"/>
      <c r="U109" s="152" t="s">
        <v>31</v>
      </c>
      <c r="V109" s="50"/>
      <c r="W109" s="50"/>
      <c r="X109" s="51"/>
      <c r="Y109" s="52" t="s">
        <v>426</v>
      </c>
      <c r="Z109" s="53"/>
      <c r="AA109" s="53"/>
      <c r="AB109" s="53"/>
      <c r="AC109" s="53"/>
      <c r="AD109" s="53"/>
      <c r="AE109" s="53"/>
      <c r="AF109" s="53"/>
      <c r="AG109" s="53"/>
      <c r="AH109" s="54"/>
      <c r="AI109" s="55">
        <v>5000</v>
      </c>
      <c r="AJ109" s="56"/>
      <c r="AK109" s="56"/>
      <c r="AL109" s="56"/>
      <c r="AM109" s="56"/>
      <c r="AN109" s="56"/>
      <c r="AO109" s="56"/>
      <c r="AP109" s="56"/>
      <c r="AQ109" s="56"/>
      <c r="AR109" s="57"/>
      <c r="AS109" s="55">
        <v>0</v>
      </c>
      <c r="AT109" s="56"/>
      <c r="AU109" s="56"/>
      <c r="AV109" s="56"/>
      <c r="AW109" s="56"/>
      <c r="AX109" s="56"/>
      <c r="AY109" s="56"/>
      <c r="AZ109" s="56"/>
      <c r="BA109" s="56"/>
      <c r="BB109" s="57"/>
      <c r="BC109" s="55">
        <f t="shared" si="3"/>
        <v>5000</v>
      </c>
      <c r="BD109" s="56"/>
      <c r="BE109" s="56"/>
      <c r="BF109" s="56"/>
      <c r="BG109" s="56"/>
      <c r="BH109" s="56"/>
      <c r="BI109" s="56"/>
      <c r="BJ109" s="56"/>
      <c r="BK109" s="56"/>
      <c r="BL109" s="57"/>
      <c r="BM109" s="38"/>
    </row>
    <row r="110" spans="1:64" ht="16.5" customHeight="1">
      <c r="A110" s="149" t="s">
        <v>177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1"/>
      <c r="U110" s="66" t="s">
        <v>31</v>
      </c>
      <c r="V110" s="66"/>
      <c r="W110" s="66"/>
      <c r="X110" s="67"/>
      <c r="Y110" s="52" t="s">
        <v>248</v>
      </c>
      <c r="Z110" s="53"/>
      <c r="AA110" s="53"/>
      <c r="AB110" s="53"/>
      <c r="AC110" s="53"/>
      <c r="AD110" s="53"/>
      <c r="AE110" s="53"/>
      <c r="AF110" s="53"/>
      <c r="AG110" s="53"/>
      <c r="AH110" s="54"/>
      <c r="AI110" s="55">
        <f>AI111</f>
        <v>1207500</v>
      </c>
      <c r="AJ110" s="56"/>
      <c r="AK110" s="56"/>
      <c r="AL110" s="56"/>
      <c r="AM110" s="56"/>
      <c r="AN110" s="56"/>
      <c r="AO110" s="56"/>
      <c r="AP110" s="56"/>
      <c r="AQ110" s="56"/>
      <c r="AR110" s="57"/>
      <c r="AS110" s="55">
        <f>AS111</f>
        <v>16000</v>
      </c>
      <c r="AT110" s="56"/>
      <c r="AU110" s="56"/>
      <c r="AV110" s="56"/>
      <c r="AW110" s="56"/>
      <c r="AX110" s="56"/>
      <c r="AY110" s="56"/>
      <c r="AZ110" s="56"/>
      <c r="BA110" s="56"/>
      <c r="BB110" s="57"/>
      <c r="BC110" s="44">
        <f t="shared" si="2"/>
        <v>1191500</v>
      </c>
      <c r="BD110" s="44"/>
      <c r="BE110" s="44"/>
      <c r="BF110" s="44"/>
      <c r="BG110" s="44"/>
      <c r="BH110" s="44"/>
      <c r="BI110" s="44"/>
      <c r="BJ110" s="44"/>
      <c r="BK110" s="44"/>
      <c r="BL110" s="44"/>
    </row>
    <row r="111" spans="1:64" ht="16.5" customHeight="1">
      <c r="A111" s="149" t="s">
        <v>153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1"/>
      <c r="U111" s="66" t="s">
        <v>31</v>
      </c>
      <c r="V111" s="66"/>
      <c r="W111" s="66"/>
      <c r="X111" s="67"/>
      <c r="Y111" s="52" t="s">
        <v>249</v>
      </c>
      <c r="Z111" s="53"/>
      <c r="AA111" s="53"/>
      <c r="AB111" s="53"/>
      <c r="AC111" s="53"/>
      <c r="AD111" s="53"/>
      <c r="AE111" s="53"/>
      <c r="AF111" s="53"/>
      <c r="AG111" s="53"/>
      <c r="AH111" s="54"/>
      <c r="AI111" s="55">
        <f>AI112</f>
        <v>1207500</v>
      </c>
      <c r="AJ111" s="56"/>
      <c r="AK111" s="56"/>
      <c r="AL111" s="56"/>
      <c r="AM111" s="56"/>
      <c r="AN111" s="56"/>
      <c r="AO111" s="56"/>
      <c r="AP111" s="56"/>
      <c r="AQ111" s="56"/>
      <c r="AR111" s="57"/>
      <c r="AS111" s="55">
        <f>AS112</f>
        <v>16000</v>
      </c>
      <c r="AT111" s="56"/>
      <c r="AU111" s="56"/>
      <c r="AV111" s="56"/>
      <c r="AW111" s="56"/>
      <c r="AX111" s="56"/>
      <c r="AY111" s="56"/>
      <c r="AZ111" s="56"/>
      <c r="BA111" s="56"/>
      <c r="BB111" s="57"/>
      <c r="BC111" s="44">
        <f t="shared" si="2"/>
        <v>1191500</v>
      </c>
      <c r="BD111" s="44"/>
      <c r="BE111" s="44"/>
      <c r="BF111" s="44"/>
      <c r="BG111" s="44"/>
      <c r="BH111" s="44"/>
      <c r="BI111" s="44"/>
      <c r="BJ111" s="44"/>
      <c r="BK111" s="44"/>
      <c r="BL111" s="44"/>
    </row>
    <row r="112" spans="1:64" ht="19.5" customHeight="1">
      <c r="A112" s="149" t="s">
        <v>158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1"/>
      <c r="U112" s="66" t="s">
        <v>31</v>
      </c>
      <c r="V112" s="66"/>
      <c r="W112" s="66"/>
      <c r="X112" s="67"/>
      <c r="Y112" s="52" t="s">
        <v>295</v>
      </c>
      <c r="Z112" s="53"/>
      <c r="AA112" s="53"/>
      <c r="AB112" s="53"/>
      <c r="AC112" s="53"/>
      <c r="AD112" s="53"/>
      <c r="AE112" s="53"/>
      <c r="AF112" s="53"/>
      <c r="AG112" s="53"/>
      <c r="AH112" s="54"/>
      <c r="AI112" s="55">
        <f>AI113+AI114</f>
        <v>1207500</v>
      </c>
      <c r="AJ112" s="56"/>
      <c r="AK112" s="56"/>
      <c r="AL112" s="56"/>
      <c r="AM112" s="56"/>
      <c r="AN112" s="56"/>
      <c r="AO112" s="56"/>
      <c r="AP112" s="56"/>
      <c r="AQ112" s="56"/>
      <c r="AR112" s="57"/>
      <c r="AS112" s="55">
        <f>AS113+AS114</f>
        <v>16000</v>
      </c>
      <c r="AT112" s="56"/>
      <c r="AU112" s="56"/>
      <c r="AV112" s="56"/>
      <c r="AW112" s="56"/>
      <c r="AX112" s="56"/>
      <c r="AY112" s="56"/>
      <c r="AZ112" s="56"/>
      <c r="BA112" s="56"/>
      <c r="BB112" s="57"/>
      <c r="BC112" s="44">
        <f t="shared" si="2"/>
        <v>1191500</v>
      </c>
      <c r="BD112" s="44"/>
      <c r="BE112" s="44"/>
      <c r="BF112" s="44"/>
      <c r="BG112" s="44"/>
      <c r="BH112" s="44"/>
      <c r="BI112" s="44"/>
      <c r="BJ112" s="44"/>
      <c r="BK112" s="44"/>
      <c r="BL112" s="44"/>
    </row>
    <row r="113" spans="1:64" ht="25.5" customHeight="1">
      <c r="A113" s="149" t="s">
        <v>162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1"/>
      <c r="U113" s="66" t="s">
        <v>31</v>
      </c>
      <c r="V113" s="66"/>
      <c r="W113" s="66"/>
      <c r="X113" s="67"/>
      <c r="Y113" s="52" t="s">
        <v>296</v>
      </c>
      <c r="Z113" s="53"/>
      <c r="AA113" s="53"/>
      <c r="AB113" s="53"/>
      <c r="AC113" s="53"/>
      <c r="AD113" s="53"/>
      <c r="AE113" s="53"/>
      <c r="AF113" s="53"/>
      <c r="AG113" s="53"/>
      <c r="AH113" s="54"/>
      <c r="AI113" s="55">
        <f>AI118</f>
        <v>1007500</v>
      </c>
      <c r="AJ113" s="56"/>
      <c r="AK113" s="56"/>
      <c r="AL113" s="56"/>
      <c r="AM113" s="56"/>
      <c r="AN113" s="56"/>
      <c r="AO113" s="56"/>
      <c r="AP113" s="56"/>
      <c r="AQ113" s="56"/>
      <c r="AR113" s="57"/>
      <c r="AS113" s="55">
        <f>AS118</f>
        <v>15000</v>
      </c>
      <c r="AT113" s="56"/>
      <c r="AU113" s="56"/>
      <c r="AV113" s="56"/>
      <c r="AW113" s="56"/>
      <c r="AX113" s="56"/>
      <c r="AY113" s="56"/>
      <c r="AZ113" s="56"/>
      <c r="BA113" s="56"/>
      <c r="BB113" s="57"/>
      <c r="BC113" s="44">
        <f t="shared" si="2"/>
        <v>992500</v>
      </c>
      <c r="BD113" s="44"/>
      <c r="BE113" s="44"/>
      <c r="BF113" s="44"/>
      <c r="BG113" s="44"/>
      <c r="BH113" s="44"/>
      <c r="BI113" s="44"/>
      <c r="BJ113" s="44"/>
      <c r="BK113" s="44"/>
      <c r="BL113" s="44"/>
    </row>
    <row r="114" spans="1:65" ht="14.25" customHeight="1">
      <c r="A114" s="149" t="s">
        <v>163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1"/>
      <c r="U114" s="66" t="s">
        <v>31</v>
      </c>
      <c r="V114" s="66"/>
      <c r="W114" s="66"/>
      <c r="X114" s="67"/>
      <c r="Y114" s="52" t="s">
        <v>297</v>
      </c>
      <c r="Z114" s="53"/>
      <c r="AA114" s="53"/>
      <c r="AB114" s="53"/>
      <c r="AC114" s="53"/>
      <c r="AD114" s="53"/>
      <c r="AE114" s="53"/>
      <c r="AF114" s="53"/>
      <c r="AG114" s="53"/>
      <c r="AH114" s="54"/>
      <c r="AI114" s="55">
        <f>AI119</f>
        <v>200000</v>
      </c>
      <c r="AJ114" s="56"/>
      <c r="AK114" s="56"/>
      <c r="AL114" s="56"/>
      <c r="AM114" s="56"/>
      <c r="AN114" s="56"/>
      <c r="AO114" s="56"/>
      <c r="AP114" s="56"/>
      <c r="AQ114" s="56"/>
      <c r="AR114" s="57"/>
      <c r="AS114" s="55">
        <f>AS119</f>
        <v>1000</v>
      </c>
      <c r="AT114" s="56"/>
      <c r="AU114" s="56"/>
      <c r="AV114" s="56"/>
      <c r="AW114" s="56"/>
      <c r="AX114" s="56"/>
      <c r="AY114" s="56"/>
      <c r="AZ114" s="56"/>
      <c r="BA114" s="56"/>
      <c r="BB114" s="57"/>
      <c r="BC114" s="44">
        <f t="shared" si="2"/>
        <v>199000</v>
      </c>
      <c r="BD114" s="44"/>
      <c r="BE114" s="44"/>
      <c r="BF114" s="44"/>
      <c r="BG114" s="44"/>
      <c r="BH114" s="44"/>
      <c r="BI114" s="44"/>
      <c r="BJ114" s="44"/>
      <c r="BK114" s="44"/>
      <c r="BL114" s="44"/>
      <c r="BM114" s="43"/>
    </row>
    <row r="115" spans="1:64" ht="25.5" customHeight="1">
      <c r="A115" s="149" t="s">
        <v>298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1"/>
      <c r="U115" s="66" t="s">
        <v>31</v>
      </c>
      <c r="V115" s="66"/>
      <c r="W115" s="66"/>
      <c r="X115" s="67"/>
      <c r="Y115" s="52" t="s">
        <v>299</v>
      </c>
      <c r="Z115" s="53"/>
      <c r="AA115" s="53"/>
      <c r="AB115" s="53"/>
      <c r="AC115" s="53"/>
      <c r="AD115" s="53"/>
      <c r="AE115" s="53"/>
      <c r="AF115" s="53"/>
      <c r="AG115" s="53"/>
      <c r="AH115" s="54"/>
      <c r="AI115" s="55">
        <f>AI116</f>
        <v>1207500</v>
      </c>
      <c r="AJ115" s="56"/>
      <c r="AK115" s="56"/>
      <c r="AL115" s="56"/>
      <c r="AM115" s="56"/>
      <c r="AN115" s="56"/>
      <c r="AO115" s="56"/>
      <c r="AP115" s="56"/>
      <c r="AQ115" s="56"/>
      <c r="AR115" s="57"/>
      <c r="AS115" s="55">
        <f>AS116</f>
        <v>16000</v>
      </c>
      <c r="AT115" s="56"/>
      <c r="AU115" s="56"/>
      <c r="AV115" s="56"/>
      <c r="AW115" s="56"/>
      <c r="AX115" s="56"/>
      <c r="AY115" s="56"/>
      <c r="AZ115" s="56"/>
      <c r="BA115" s="56"/>
      <c r="BB115" s="57"/>
      <c r="BC115" s="44">
        <f t="shared" si="2"/>
        <v>1191500</v>
      </c>
      <c r="BD115" s="44"/>
      <c r="BE115" s="44"/>
      <c r="BF115" s="44"/>
      <c r="BG115" s="44"/>
      <c r="BH115" s="44"/>
      <c r="BI115" s="44"/>
      <c r="BJ115" s="44"/>
      <c r="BK115" s="44"/>
      <c r="BL115" s="44"/>
    </row>
    <row r="116" spans="1:64" ht="19.5" customHeight="1">
      <c r="A116" s="149" t="s">
        <v>153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1"/>
      <c r="U116" s="66" t="s">
        <v>31</v>
      </c>
      <c r="V116" s="66"/>
      <c r="W116" s="66"/>
      <c r="X116" s="67"/>
      <c r="Y116" s="52" t="s">
        <v>300</v>
      </c>
      <c r="Z116" s="53"/>
      <c r="AA116" s="53"/>
      <c r="AB116" s="53"/>
      <c r="AC116" s="53"/>
      <c r="AD116" s="53"/>
      <c r="AE116" s="53"/>
      <c r="AF116" s="53"/>
      <c r="AG116" s="53"/>
      <c r="AH116" s="54"/>
      <c r="AI116" s="55">
        <f>AI117</f>
        <v>1207500</v>
      </c>
      <c r="AJ116" s="56"/>
      <c r="AK116" s="56"/>
      <c r="AL116" s="56"/>
      <c r="AM116" s="56"/>
      <c r="AN116" s="56"/>
      <c r="AO116" s="56"/>
      <c r="AP116" s="56"/>
      <c r="AQ116" s="56"/>
      <c r="AR116" s="57"/>
      <c r="AS116" s="55">
        <f>AS117</f>
        <v>16000</v>
      </c>
      <c r="AT116" s="56"/>
      <c r="AU116" s="56"/>
      <c r="AV116" s="56"/>
      <c r="AW116" s="56"/>
      <c r="AX116" s="56"/>
      <c r="AY116" s="56"/>
      <c r="AZ116" s="56"/>
      <c r="BA116" s="56"/>
      <c r="BB116" s="57"/>
      <c r="BC116" s="44">
        <f t="shared" si="2"/>
        <v>1191500</v>
      </c>
      <c r="BD116" s="44"/>
      <c r="BE116" s="44"/>
      <c r="BF116" s="44"/>
      <c r="BG116" s="44"/>
      <c r="BH116" s="44"/>
      <c r="BI116" s="44"/>
      <c r="BJ116" s="44"/>
      <c r="BK116" s="44"/>
      <c r="BL116" s="44"/>
    </row>
    <row r="117" spans="1:64" ht="20.25" customHeight="1">
      <c r="A117" s="149" t="s">
        <v>158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1"/>
      <c r="U117" s="66" t="s">
        <v>31</v>
      </c>
      <c r="V117" s="66"/>
      <c r="W117" s="66"/>
      <c r="X117" s="67"/>
      <c r="Y117" s="52" t="s">
        <v>301</v>
      </c>
      <c r="Z117" s="53"/>
      <c r="AA117" s="53"/>
      <c r="AB117" s="53"/>
      <c r="AC117" s="53"/>
      <c r="AD117" s="53"/>
      <c r="AE117" s="53"/>
      <c r="AF117" s="53"/>
      <c r="AG117" s="53"/>
      <c r="AH117" s="54"/>
      <c r="AI117" s="55">
        <f>AI118+AI119</f>
        <v>1207500</v>
      </c>
      <c r="AJ117" s="56"/>
      <c r="AK117" s="56"/>
      <c r="AL117" s="56"/>
      <c r="AM117" s="56"/>
      <c r="AN117" s="56"/>
      <c r="AO117" s="56"/>
      <c r="AP117" s="56"/>
      <c r="AQ117" s="56"/>
      <c r="AR117" s="57"/>
      <c r="AS117" s="55">
        <f>AS118+AS119</f>
        <v>16000</v>
      </c>
      <c r="AT117" s="56"/>
      <c r="AU117" s="56"/>
      <c r="AV117" s="56"/>
      <c r="AW117" s="56"/>
      <c r="AX117" s="56"/>
      <c r="AY117" s="56"/>
      <c r="AZ117" s="56"/>
      <c r="BA117" s="56"/>
      <c r="BB117" s="57"/>
      <c r="BC117" s="44">
        <f t="shared" si="2"/>
        <v>1191500</v>
      </c>
      <c r="BD117" s="44"/>
      <c r="BE117" s="44"/>
      <c r="BF117" s="44"/>
      <c r="BG117" s="44"/>
      <c r="BH117" s="44"/>
      <c r="BI117" s="44"/>
      <c r="BJ117" s="44"/>
      <c r="BK117" s="44"/>
      <c r="BL117" s="44"/>
    </row>
    <row r="118" spans="1:65" ht="27" customHeight="1">
      <c r="A118" s="149" t="s">
        <v>162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1"/>
      <c r="U118" s="66" t="s">
        <v>31</v>
      </c>
      <c r="V118" s="66"/>
      <c r="W118" s="66"/>
      <c r="X118" s="67"/>
      <c r="Y118" s="52" t="s">
        <v>302</v>
      </c>
      <c r="Z118" s="53"/>
      <c r="AA118" s="53"/>
      <c r="AB118" s="53"/>
      <c r="AC118" s="53"/>
      <c r="AD118" s="53"/>
      <c r="AE118" s="53"/>
      <c r="AF118" s="53"/>
      <c r="AG118" s="53"/>
      <c r="AH118" s="54"/>
      <c r="AI118" s="55">
        <v>1007500</v>
      </c>
      <c r="AJ118" s="56"/>
      <c r="AK118" s="56"/>
      <c r="AL118" s="56"/>
      <c r="AM118" s="56"/>
      <c r="AN118" s="56"/>
      <c r="AO118" s="56"/>
      <c r="AP118" s="56"/>
      <c r="AQ118" s="56"/>
      <c r="AR118" s="57"/>
      <c r="AS118" s="44">
        <v>15000</v>
      </c>
      <c r="AT118" s="44"/>
      <c r="AU118" s="44"/>
      <c r="AV118" s="44"/>
      <c r="AW118" s="44"/>
      <c r="AX118" s="44"/>
      <c r="AY118" s="44"/>
      <c r="AZ118" s="44"/>
      <c r="BA118" s="44"/>
      <c r="BB118" s="44"/>
      <c r="BC118" s="55">
        <f>AI118-AS118</f>
        <v>992500</v>
      </c>
      <c r="BD118" s="56"/>
      <c r="BE118" s="56"/>
      <c r="BF118" s="56"/>
      <c r="BG118" s="56"/>
      <c r="BH118" s="56"/>
      <c r="BI118" s="56"/>
      <c r="BJ118" s="56"/>
      <c r="BK118" s="56"/>
      <c r="BL118" s="57"/>
      <c r="BM118" s="38"/>
    </row>
    <row r="119" spans="1:65" ht="20.25" customHeight="1">
      <c r="A119" s="149" t="s">
        <v>163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1"/>
      <c r="U119" s="66" t="s">
        <v>31</v>
      </c>
      <c r="V119" s="66"/>
      <c r="W119" s="66"/>
      <c r="X119" s="67"/>
      <c r="Y119" s="52" t="s">
        <v>303</v>
      </c>
      <c r="Z119" s="53"/>
      <c r="AA119" s="53"/>
      <c r="AB119" s="53"/>
      <c r="AC119" s="53"/>
      <c r="AD119" s="53"/>
      <c r="AE119" s="53"/>
      <c r="AF119" s="53"/>
      <c r="AG119" s="53"/>
      <c r="AH119" s="54"/>
      <c r="AI119" s="55">
        <v>200000</v>
      </c>
      <c r="AJ119" s="56"/>
      <c r="AK119" s="56"/>
      <c r="AL119" s="56"/>
      <c r="AM119" s="56"/>
      <c r="AN119" s="56"/>
      <c r="AO119" s="56"/>
      <c r="AP119" s="56"/>
      <c r="AQ119" s="56"/>
      <c r="AR119" s="57"/>
      <c r="AS119" s="44">
        <v>1000</v>
      </c>
      <c r="AT119" s="44"/>
      <c r="AU119" s="44"/>
      <c r="AV119" s="44"/>
      <c r="AW119" s="44"/>
      <c r="AX119" s="44"/>
      <c r="AY119" s="44"/>
      <c r="AZ119" s="44"/>
      <c r="BA119" s="44"/>
      <c r="BB119" s="44"/>
      <c r="BC119" s="55">
        <f>AI119-AS119</f>
        <v>199000</v>
      </c>
      <c r="BD119" s="56"/>
      <c r="BE119" s="56"/>
      <c r="BF119" s="56"/>
      <c r="BG119" s="56"/>
      <c r="BH119" s="56"/>
      <c r="BI119" s="56"/>
      <c r="BJ119" s="56"/>
      <c r="BK119" s="56"/>
      <c r="BL119" s="57"/>
      <c r="BM119" s="38"/>
    </row>
    <row r="120" spans="1:64" ht="26.25" customHeight="1">
      <c r="A120" s="149" t="s">
        <v>178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1"/>
      <c r="U120" s="66" t="s">
        <v>31</v>
      </c>
      <c r="V120" s="66"/>
      <c r="W120" s="66"/>
      <c r="X120" s="67"/>
      <c r="Y120" s="52" t="s">
        <v>250</v>
      </c>
      <c r="Z120" s="53"/>
      <c r="AA120" s="53"/>
      <c r="AB120" s="53"/>
      <c r="AC120" s="53"/>
      <c r="AD120" s="53"/>
      <c r="AE120" s="53"/>
      <c r="AF120" s="53"/>
      <c r="AG120" s="53"/>
      <c r="AH120" s="54"/>
      <c r="AI120" s="55">
        <f>AI121+AI126</f>
        <v>546613.4299999999</v>
      </c>
      <c r="AJ120" s="56"/>
      <c r="AK120" s="56"/>
      <c r="AL120" s="56"/>
      <c r="AM120" s="56"/>
      <c r="AN120" s="56"/>
      <c r="AO120" s="56"/>
      <c r="AP120" s="56"/>
      <c r="AQ120" s="56"/>
      <c r="AR120" s="57"/>
      <c r="AS120" s="55">
        <f>AS121+AS126</f>
        <v>151961.46000000002</v>
      </c>
      <c r="AT120" s="56"/>
      <c r="AU120" s="56"/>
      <c r="AV120" s="56"/>
      <c r="AW120" s="56"/>
      <c r="AX120" s="56"/>
      <c r="AY120" s="56"/>
      <c r="AZ120" s="56"/>
      <c r="BA120" s="56"/>
      <c r="BB120" s="57"/>
      <c r="BC120" s="44">
        <f t="shared" si="2"/>
        <v>394651.9699999999</v>
      </c>
      <c r="BD120" s="44"/>
      <c r="BE120" s="44"/>
      <c r="BF120" s="44"/>
      <c r="BG120" s="44"/>
      <c r="BH120" s="44"/>
      <c r="BI120" s="44"/>
      <c r="BJ120" s="44"/>
      <c r="BK120" s="44"/>
      <c r="BL120" s="44"/>
    </row>
    <row r="121" spans="1:64" ht="16.5" customHeight="1">
      <c r="A121" s="149" t="s">
        <v>153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1"/>
      <c r="U121" s="66" t="s">
        <v>31</v>
      </c>
      <c r="V121" s="66"/>
      <c r="W121" s="66"/>
      <c r="X121" s="67"/>
      <c r="Y121" s="52" t="s">
        <v>251</v>
      </c>
      <c r="Z121" s="53"/>
      <c r="AA121" s="53"/>
      <c r="AB121" s="53"/>
      <c r="AC121" s="53"/>
      <c r="AD121" s="53"/>
      <c r="AE121" s="53"/>
      <c r="AF121" s="53"/>
      <c r="AG121" s="53"/>
      <c r="AH121" s="54"/>
      <c r="AI121" s="55">
        <f>AI122</f>
        <v>497421.43</v>
      </c>
      <c r="AJ121" s="56"/>
      <c r="AK121" s="56"/>
      <c r="AL121" s="56"/>
      <c r="AM121" s="56"/>
      <c r="AN121" s="56"/>
      <c r="AO121" s="56"/>
      <c r="AP121" s="56"/>
      <c r="AQ121" s="56"/>
      <c r="AR121" s="57"/>
      <c r="AS121" s="55">
        <f>AS122</f>
        <v>115642.46</v>
      </c>
      <c r="AT121" s="56"/>
      <c r="AU121" s="56"/>
      <c r="AV121" s="56"/>
      <c r="AW121" s="56"/>
      <c r="AX121" s="56"/>
      <c r="AY121" s="56"/>
      <c r="AZ121" s="56"/>
      <c r="BA121" s="56"/>
      <c r="BB121" s="57"/>
      <c r="BC121" s="44">
        <f>AI121-AS121</f>
        <v>381778.97</v>
      </c>
      <c r="BD121" s="44"/>
      <c r="BE121" s="44"/>
      <c r="BF121" s="44"/>
      <c r="BG121" s="44"/>
      <c r="BH121" s="44"/>
      <c r="BI121" s="44"/>
      <c r="BJ121" s="44"/>
      <c r="BK121" s="44"/>
      <c r="BL121" s="44"/>
    </row>
    <row r="122" spans="1:64" ht="16.5" customHeight="1">
      <c r="A122" s="149" t="s">
        <v>158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1"/>
      <c r="U122" s="66" t="s">
        <v>31</v>
      </c>
      <c r="V122" s="66"/>
      <c r="W122" s="66"/>
      <c r="X122" s="67"/>
      <c r="Y122" s="52" t="s">
        <v>252</v>
      </c>
      <c r="Z122" s="53"/>
      <c r="AA122" s="53"/>
      <c r="AB122" s="53"/>
      <c r="AC122" s="53"/>
      <c r="AD122" s="53"/>
      <c r="AE122" s="53"/>
      <c r="AF122" s="53"/>
      <c r="AG122" s="53"/>
      <c r="AH122" s="54"/>
      <c r="AI122" s="55">
        <f>AI123+AI124+AI125</f>
        <v>497421.43</v>
      </c>
      <c r="AJ122" s="56"/>
      <c r="AK122" s="56"/>
      <c r="AL122" s="56"/>
      <c r="AM122" s="56"/>
      <c r="AN122" s="56"/>
      <c r="AO122" s="56"/>
      <c r="AP122" s="56"/>
      <c r="AQ122" s="56"/>
      <c r="AR122" s="57"/>
      <c r="AS122" s="55">
        <f>AS123+AS124+AS125</f>
        <v>115642.46</v>
      </c>
      <c r="AT122" s="56"/>
      <c r="AU122" s="56"/>
      <c r="AV122" s="56"/>
      <c r="AW122" s="56"/>
      <c r="AX122" s="56"/>
      <c r="AY122" s="56"/>
      <c r="AZ122" s="56"/>
      <c r="BA122" s="56"/>
      <c r="BB122" s="57"/>
      <c r="BC122" s="44">
        <f t="shared" si="2"/>
        <v>381778.97</v>
      </c>
      <c r="BD122" s="44"/>
      <c r="BE122" s="44"/>
      <c r="BF122" s="44"/>
      <c r="BG122" s="44"/>
      <c r="BH122" s="44"/>
      <c r="BI122" s="44"/>
      <c r="BJ122" s="44"/>
      <c r="BK122" s="44"/>
      <c r="BL122" s="44"/>
    </row>
    <row r="123" spans="1:64" ht="16.5" customHeight="1">
      <c r="A123" s="149" t="s">
        <v>161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1"/>
      <c r="U123" s="66" t="s">
        <v>31</v>
      </c>
      <c r="V123" s="66"/>
      <c r="W123" s="66"/>
      <c r="X123" s="67"/>
      <c r="Y123" s="52" t="s">
        <v>253</v>
      </c>
      <c r="Z123" s="53"/>
      <c r="AA123" s="53"/>
      <c r="AB123" s="53"/>
      <c r="AC123" s="53"/>
      <c r="AD123" s="53"/>
      <c r="AE123" s="53"/>
      <c r="AF123" s="53"/>
      <c r="AG123" s="53"/>
      <c r="AH123" s="54"/>
      <c r="AI123" s="55">
        <f>AI139</f>
        <v>101900</v>
      </c>
      <c r="AJ123" s="56"/>
      <c r="AK123" s="56"/>
      <c r="AL123" s="56"/>
      <c r="AM123" s="56"/>
      <c r="AN123" s="56"/>
      <c r="AO123" s="56"/>
      <c r="AP123" s="56"/>
      <c r="AQ123" s="56"/>
      <c r="AR123" s="57"/>
      <c r="AS123" s="55">
        <f>AS139</f>
        <v>21413.77</v>
      </c>
      <c r="AT123" s="56"/>
      <c r="AU123" s="56"/>
      <c r="AV123" s="56"/>
      <c r="AW123" s="56"/>
      <c r="AX123" s="56"/>
      <c r="AY123" s="56"/>
      <c r="AZ123" s="56"/>
      <c r="BA123" s="56"/>
      <c r="BB123" s="57"/>
      <c r="BC123" s="44">
        <f t="shared" si="2"/>
        <v>80486.23</v>
      </c>
      <c r="BD123" s="44"/>
      <c r="BE123" s="44"/>
      <c r="BF123" s="44"/>
      <c r="BG123" s="44"/>
      <c r="BH123" s="44"/>
      <c r="BI123" s="44"/>
      <c r="BJ123" s="44"/>
      <c r="BK123" s="44"/>
      <c r="BL123" s="44"/>
    </row>
    <row r="124" spans="1:64" ht="25.5" customHeight="1">
      <c r="A124" s="149" t="s">
        <v>162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1"/>
      <c r="U124" s="66" t="s">
        <v>31</v>
      </c>
      <c r="V124" s="66"/>
      <c r="W124" s="66"/>
      <c r="X124" s="67"/>
      <c r="Y124" s="52" t="s">
        <v>254</v>
      </c>
      <c r="Z124" s="53"/>
      <c r="AA124" s="53"/>
      <c r="AB124" s="53"/>
      <c r="AC124" s="53"/>
      <c r="AD124" s="53"/>
      <c r="AE124" s="53"/>
      <c r="AF124" s="53"/>
      <c r="AG124" s="53"/>
      <c r="AH124" s="54"/>
      <c r="AI124" s="55">
        <f>AI140+AI132</f>
        <v>391321.43</v>
      </c>
      <c r="AJ124" s="56"/>
      <c r="AK124" s="56"/>
      <c r="AL124" s="56"/>
      <c r="AM124" s="56"/>
      <c r="AN124" s="56"/>
      <c r="AO124" s="56"/>
      <c r="AP124" s="56"/>
      <c r="AQ124" s="56"/>
      <c r="AR124" s="57"/>
      <c r="AS124" s="55">
        <f>AS140+AS132</f>
        <v>93478.69</v>
      </c>
      <c r="AT124" s="56"/>
      <c r="AU124" s="56"/>
      <c r="AV124" s="56"/>
      <c r="AW124" s="56"/>
      <c r="AX124" s="56"/>
      <c r="AY124" s="56"/>
      <c r="AZ124" s="56"/>
      <c r="BA124" s="56"/>
      <c r="BB124" s="57"/>
      <c r="BC124" s="44">
        <f t="shared" si="2"/>
        <v>297842.74</v>
      </c>
      <c r="BD124" s="44"/>
      <c r="BE124" s="44"/>
      <c r="BF124" s="44"/>
      <c r="BG124" s="44"/>
      <c r="BH124" s="44"/>
      <c r="BI124" s="44"/>
      <c r="BJ124" s="44"/>
      <c r="BK124" s="44"/>
      <c r="BL124" s="44"/>
    </row>
    <row r="125" spans="1:64" ht="16.5" customHeight="1">
      <c r="A125" s="149" t="s">
        <v>163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1"/>
      <c r="U125" s="66" t="s">
        <v>31</v>
      </c>
      <c r="V125" s="66"/>
      <c r="W125" s="66"/>
      <c r="X125" s="67"/>
      <c r="Y125" s="52" t="s">
        <v>255</v>
      </c>
      <c r="Z125" s="53"/>
      <c r="AA125" s="53"/>
      <c r="AB125" s="53"/>
      <c r="AC125" s="53"/>
      <c r="AD125" s="53"/>
      <c r="AE125" s="53"/>
      <c r="AF125" s="53"/>
      <c r="AG125" s="53"/>
      <c r="AH125" s="54"/>
      <c r="AI125" s="55">
        <f>AI141+AI133</f>
        <v>4200</v>
      </c>
      <c r="AJ125" s="56"/>
      <c r="AK125" s="56"/>
      <c r="AL125" s="56"/>
      <c r="AM125" s="56"/>
      <c r="AN125" s="56"/>
      <c r="AO125" s="56"/>
      <c r="AP125" s="56"/>
      <c r="AQ125" s="56"/>
      <c r="AR125" s="57"/>
      <c r="AS125" s="55">
        <f>AS141+AS133</f>
        <v>750</v>
      </c>
      <c r="AT125" s="56"/>
      <c r="AU125" s="56"/>
      <c r="AV125" s="56"/>
      <c r="AW125" s="56"/>
      <c r="AX125" s="56"/>
      <c r="AY125" s="56"/>
      <c r="AZ125" s="56"/>
      <c r="BA125" s="56"/>
      <c r="BB125" s="57"/>
      <c r="BC125" s="44">
        <f t="shared" si="2"/>
        <v>3450</v>
      </c>
      <c r="BD125" s="44"/>
      <c r="BE125" s="44"/>
      <c r="BF125" s="44"/>
      <c r="BG125" s="44"/>
      <c r="BH125" s="44"/>
      <c r="BI125" s="44"/>
      <c r="BJ125" s="44"/>
      <c r="BK125" s="44"/>
      <c r="BL125" s="44"/>
    </row>
    <row r="126" spans="1:64" ht="24" customHeight="1">
      <c r="A126" s="149" t="s">
        <v>167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1"/>
      <c r="U126" s="66" t="s">
        <v>31</v>
      </c>
      <c r="V126" s="66"/>
      <c r="W126" s="66"/>
      <c r="X126" s="67"/>
      <c r="Y126" s="52" t="s">
        <v>256</v>
      </c>
      <c r="Z126" s="53"/>
      <c r="AA126" s="53"/>
      <c r="AB126" s="53"/>
      <c r="AC126" s="53"/>
      <c r="AD126" s="53"/>
      <c r="AE126" s="53"/>
      <c r="AF126" s="53"/>
      <c r="AG126" s="53"/>
      <c r="AH126" s="54"/>
      <c r="AI126" s="55">
        <f>AI128+AI127</f>
        <v>49192</v>
      </c>
      <c r="AJ126" s="56"/>
      <c r="AK126" s="56"/>
      <c r="AL126" s="56"/>
      <c r="AM126" s="56"/>
      <c r="AN126" s="56"/>
      <c r="AO126" s="56"/>
      <c r="AP126" s="56"/>
      <c r="AQ126" s="56"/>
      <c r="AR126" s="57"/>
      <c r="AS126" s="55">
        <f>AS128+AS127</f>
        <v>36319</v>
      </c>
      <c r="AT126" s="56"/>
      <c r="AU126" s="56"/>
      <c r="AV126" s="56"/>
      <c r="AW126" s="56"/>
      <c r="AX126" s="56"/>
      <c r="AY126" s="56"/>
      <c r="AZ126" s="56"/>
      <c r="BA126" s="56"/>
      <c r="BB126" s="57"/>
      <c r="BC126" s="44">
        <f t="shared" si="2"/>
        <v>12873</v>
      </c>
      <c r="BD126" s="44"/>
      <c r="BE126" s="44"/>
      <c r="BF126" s="44"/>
      <c r="BG126" s="44"/>
      <c r="BH126" s="44"/>
      <c r="BI126" s="44"/>
      <c r="BJ126" s="44"/>
      <c r="BK126" s="44"/>
      <c r="BL126" s="44"/>
    </row>
    <row r="127" spans="1:64" ht="23.25" customHeight="1">
      <c r="A127" s="149" t="s">
        <v>180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27"/>
      <c r="U127" s="152" t="s">
        <v>31</v>
      </c>
      <c r="V127" s="50"/>
      <c r="W127" s="50"/>
      <c r="X127" s="51"/>
      <c r="Y127" s="52" t="s">
        <v>329</v>
      </c>
      <c r="Z127" s="53"/>
      <c r="AA127" s="53"/>
      <c r="AB127" s="53"/>
      <c r="AC127" s="53"/>
      <c r="AD127" s="53"/>
      <c r="AE127" s="53"/>
      <c r="AF127" s="53"/>
      <c r="AG127" s="53"/>
      <c r="AH127" s="54"/>
      <c r="AI127" s="55">
        <f>AI143</f>
        <v>12192</v>
      </c>
      <c r="AJ127" s="56"/>
      <c r="AK127" s="56"/>
      <c r="AL127" s="56"/>
      <c r="AM127" s="56"/>
      <c r="AN127" s="56"/>
      <c r="AO127" s="56"/>
      <c r="AP127" s="56"/>
      <c r="AQ127" s="56"/>
      <c r="AR127" s="57"/>
      <c r="AS127" s="55">
        <f>AS143</f>
        <v>12192</v>
      </c>
      <c r="AT127" s="56"/>
      <c r="AU127" s="56"/>
      <c r="AV127" s="56"/>
      <c r="AW127" s="56"/>
      <c r="AX127" s="56"/>
      <c r="AY127" s="56"/>
      <c r="AZ127" s="56"/>
      <c r="BA127" s="56"/>
      <c r="BB127" s="57"/>
      <c r="BC127" s="55">
        <f>AI127-AS127</f>
        <v>0</v>
      </c>
      <c r="BD127" s="56"/>
      <c r="BE127" s="56"/>
      <c r="BF127" s="56"/>
      <c r="BG127" s="56"/>
      <c r="BH127" s="56"/>
      <c r="BI127" s="56"/>
      <c r="BJ127" s="56"/>
      <c r="BK127" s="56"/>
      <c r="BL127" s="57"/>
    </row>
    <row r="128" spans="1:64" ht="22.5" customHeight="1">
      <c r="A128" s="149" t="s">
        <v>168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1"/>
      <c r="U128" s="66" t="s">
        <v>31</v>
      </c>
      <c r="V128" s="66"/>
      <c r="W128" s="66"/>
      <c r="X128" s="67"/>
      <c r="Y128" s="52" t="s">
        <v>257</v>
      </c>
      <c r="Z128" s="53"/>
      <c r="AA128" s="53"/>
      <c r="AB128" s="53"/>
      <c r="AC128" s="53"/>
      <c r="AD128" s="53"/>
      <c r="AE128" s="53"/>
      <c r="AF128" s="53"/>
      <c r="AG128" s="53"/>
      <c r="AH128" s="54"/>
      <c r="AI128" s="55">
        <f>AI144</f>
        <v>37000</v>
      </c>
      <c r="AJ128" s="56"/>
      <c r="AK128" s="56"/>
      <c r="AL128" s="56"/>
      <c r="AM128" s="56"/>
      <c r="AN128" s="56"/>
      <c r="AO128" s="56"/>
      <c r="AP128" s="56"/>
      <c r="AQ128" s="56"/>
      <c r="AR128" s="57"/>
      <c r="AS128" s="55">
        <f>AS144</f>
        <v>24127</v>
      </c>
      <c r="AT128" s="56"/>
      <c r="AU128" s="56"/>
      <c r="AV128" s="56"/>
      <c r="AW128" s="56"/>
      <c r="AX128" s="56"/>
      <c r="AY128" s="56"/>
      <c r="AZ128" s="56"/>
      <c r="BA128" s="56"/>
      <c r="BB128" s="57"/>
      <c r="BC128" s="44">
        <f t="shared" si="2"/>
        <v>12873</v>
      </c>
      <c r="BD128" s="44"/>
      <c r="BE128" s="44"/>
      <c r="BF128" s="44"/>
      <c r="BG128" s="44"/>
      <c r="BH128" s="44"/>
      <c r="BI128" s="44"/>
      <c r="BJ128" s="44"/>
      <c r="BK128" s="44"/>
      <c r="BL128" s="44"/>
    </row>
    <row r="129" spans="1:64" ht="16.5" customHeight="1">
      <c r="A129" s="149" t="s">
        <v>285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27"/>
      <c r="U129" s="152" t="s">
        <v>31</v>
      </c>
      <c r="V129" s="50"/>
      <c r="W129" s="50"/>
      <c r="X129" s="51"/>
      <c r="Y129" s="52" t="s">
        <v>286</v>
      </c>
      <c r="Z129" s="53"/>
      <c r="AA129" s="53"/>
      <c r="AB129" s="53"/>
      <c r="AC129" s="53"/>
      <c r="AD129" s="53"/>
      <c r="AE129" s="53"/>
      <c r="AF129" s="53"/>
      <c r="AG129" s="53"/>
      <c r="AH129" s="54"/>
      <c r="AI129" s="55">
        <f>AI130</f>
        <v>18400</v>
      </c>
      <c r="AJ129" s="56"/>
      <c r="AK129" s="56"/>
      <c r="AL129" s="56"/>
      <c r="AM129" s="56"/>
      <c r="AN129" s="56"/>
      <c r="AO129" s="56"/>
      <c r="AP129" s="56"/>
      <c r="AQ129" s="56"/>
      <c r="AR129" s="57"/>
      <c r="AS129" s="55">
        <f>AS130</f>
        <v>18292</v>
      </c>
      <c r="AT129" s="56"/>
      <c r="AU129" s="56"/>
      <c r="AV129" s="56"/>
      <c r="AW129" s="56"/>
      <c r="AX129" s="56"/>
      <c r="AY129" s="56"/>
      <c r="AZ129" s="56"/>
      <c r="BA129" s="56"/>
      <c r="BB129" s="57"/>
      <c r="BC129" s="55">
        <f aca="true" t="shared" si="4" ref="BC129:BC135">AI129-AS129</f>
        <v>108</v>
      </c>
      <c r="BD129" s="56"/>
      <c r="BE129" s="56"/>
      <c r="BF129" s="56"/>
      <c r="BG129" s="56"/>
      <c r="BH129" s="56"/>
      <c r="BI129" s="56"/>
      <c r="BJ129" s="56"/>
      <c r="BK129" s="56"/>
      <c r="BL129" s="57"/>
    </row>
    <row r="130" spans="1:64" ht="18" customHeight="1">
      <c r="A130" s="149" t="s">
        <v>153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1"/>
      <c r="U130" s="66" t="s">
        <v>31</v>
      </c>
      <c r="V130" s="66"/>
      <c r="W130" s="66"/>
      <c r="X130" s="67"/>
      <c r="Y130" s="52" t="s">
        <v>330</v>
      </c>
      <c r="Z130" s="53"/>
      <c r="AA130" s="53"/>
      <c r="AB130" s="53"/>
      <c r="AC130" s="53"/>
      <c r="AD130" s="53"/>
      <c r="AE130" s="53"/>
      <c r="AF130" s="53"/>
      <c r="AG130" s="53"/>
      <c r="AH130" s="54"/>
      <c r="AI130" s="55">
        <f>AI131</f>
        <v>18400</v>
      </c>
      <c r="AJ130" s="56"/>
      <c r="AK130" s="56"/>
      <c r="AL130" s="56"/>
      <c r="AM130" s="56"/>
      <c r="AN130" s="56"/>
      <c r="AO130" s="56"/>
      <c r="AP130" s="56"/>
      <c r="AQ130" s="56"/>
      <c r="AR130" s="57"/>
      <c r="AS130" s="55">
        <f>AS131</f>
        <v>18292</v>
      </c>
      <c r="AT130" s="56"/>
      <c r="AU130" s="56"/>
      <c r="AV130" s="56"/>
      <c r="AW130" s="56"/>
      <c r="AX130" s="56"/>
      <c r="AY130" s="56"/>
      <c r="AZ130" s="56"/>
      <c r="BA130" s="56"/>
      <c r="BB130" s="57"/>
      <c r="BC130" s="55">
        <f t="shared" si="4"/>
        <v>108</v>
      </c>
      <c r="BD130" s="56"/>
      <c r="BE130" s="56"/>
      <c r="BF130" s="56"/>
      <c r="BG130" s="56"/>
      <c r="BH130" s="56"/>
      <c r="BI130" s="56"/>
      <c r="BJ130" s="56"/>
      <c r="BK130" s="56"/>
      <c r="BL130" s="57"/>
    </row>
    <row r="131" spans="1:64" ht="23.25" customHeight="1">
      <c r="A131" s="149" t="s">
        <v>158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1"/>
      <c r="U131" s="66" t="s">
        <v>31</v>
      </c>
      <c r="V131" s="66"/>
      <c r="W131" s="66"/>
      <c r="X131" s="67"/>
      <c r="Y131" s="52" t="s">
        <v>331</v>
      </c>
      <c r="Z131" s="53"/>
      <c r="AA131" s="53"/>
      <c r="AB131" s="53"/>
      <c r="AC131" s="53"/>
      <c r="AD131" s="53"/>
      <c r="AE131" s="53"/>
      <c r="AF131" s="53"/>
      <c r="AG131" s="53"/>
      <c r="AH131" s="54"/>
      <c r="AI131" s="55">
        <f>AI132+AI133</f>
        <v>18400</v>
      </c>
      <c r="AJ131" s="56"/>
      <c r="AK131" s="56"/>
      <c r="AL131" s="56"/>
      <c r="AM131" s="56"/>
      <c r="AN131" s="56"/>
      <c r="AO131" s="56"/>
      <c r="AP131" s="56"/>
      <c r="AQ131" s="56"/>
      <c r="AR131" s="57"/>
      <c r="AS131" s="55">
        <f>AS132+AS133</f>
        <v>18292</v>
      </c>
      <c r="AT131" s="56"/>
      <c r="AU131" s="56"/>
      <c r="AV131" s="56"/>
      <c r="AW131" s="56"/>
      <c r="AX131" s="56"/>
      <c r="AY131" s="56"/>
      <c r="AZ131" s="56"/>
      <c r="BA131" s="56"/>
      <c r="BB131" s="57"/>
      <c r="BC131" s="55">
        <f t="shared" si="4"/>
        <v>108</v>
      </c>
      <c r="BD131" s="56"/>
      <c r="BE131" s="56"/>
      <c r="BF131" s="56"/>
      <c r="BG131" s="56"/>
      <c r="BH131" s="56"/>
      <c r="BI131" s="56"/>
      <c r="BJ131" s="56"/>
      <c r="BK131" s="56"/>
      <c r="BL131" s="57"/>
    </row>
    <row r="132" spans="1:65" ht="26.25" customHeight="1">
      <c r="A132" s="149" t="s">
        <v>162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1"/>
      <c r="U132" s="66" t="s">
        <v>31</v>
      </c>
      <c r="V132" s="66"/>
      <c r="W132" s="66"/>
      <c r="X132" s="67"/>
      <c r="Y132" s="52" t="s">
        <v>332</v>
      </c>
      <c r="Z132" s="53"/>
      <c r="AA132" s="53"/>
      <c r="AB132" s="53"/>
      <c r="AC132" s="53"/>
      <c r="AD132" s="53"/>
      <c r="AE132" s="53"/>
      <c r="AF132" s="53"/>
      <c r="AG132" s="53"/>
      <c r="AH132" s="54"/>
      <c r="AI132" s="55">
        <v>17600</v>
      </c>
      <c r="AJ132" s="56"/>
      <c r="AK132" s="56"/>
      <c r="AL132" s="56"/>
      <c r="AM132" s="56"/>
      <c r="AN132" s="56"/>
      <c r="AO132" s="56"/>
      <c r="AP132" s="56"/>
      <c r="AQ132" s="56"/>
      <c r="AR132" s="57"/>
      <c r="AS132" s="55">
        <v>17542</v>
      </c>
      <c r="AT132" s="56"/>
      <c r="AU132" s="56"/>
      <c r="AV132" s="56"/>
      <c r="AW132" s="56"/>
      <c r="AX132" s="56"/>
      <c r="AY132" s="56"/>
      <c r="AZ132" s="56"/>
      <c r="BA132" s="56"/>
      <c r="BB132" s="57"/>
      <c r="BC132" s="55">
        <f t="shared" si="4"/>
        <v>58</v>
      </c>
      <c r="BD132" s="56"/>
      <c r="BE132" s="56"/>
      <c r="BF132" s="56"/>
      <c r="BG132" s="56"/>
      <c r="BH132" s="56"/>
      <c r="BI132" s="56"/>
      <c r="BJ132" s="56"/>
      <c r="BK132" s="56"/>
      <c r="BL132" s="57"/>
      <c r="BM132" s="38"/>
    </row>
    <row r="133" spans="1:65" ht="27" customHeight="1">
      <c r="A133" s="149" t="s">
        <v>163</v>
      </c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2" t="s">
        <v>31</v>
      </c>
      <c r="V133" s="50"/>
      <c r="W133" s="50"/>
      <c r="X133" s="51"/>
      <c r="Y133" s="52" t="s">
        <v>333</v>
      </c>
      <c r="Z133" s="53"/>
      <c r="AA133" s="53"/>
      <c r="AB133" s="53"/>
      <c r="AC133" s="53"/>
      <c r="AD133" s="53"/>
      <c r="AE133" s="53"/>
      <c r="AF133" s="53"/>
      <c r="AG133" s="53"/>
      <c r="AH133" s="54"/>
      <c r="AI133" s="55">
        <v>800</v>
      </c>
      <c r="AJ133" s="56"/>
      <c r="AK133" s="56"/>
      <c r="AL133" s="56"/>
      <c r="AM133" s="56"/>
      <c r="AN133" s="56"/>
      <c r="AO133" s="56"/>
      <c r="AP133" s="56"/>
      <c r="AQ133" s="56"/>
      <c r="AR133" s="57"/>
      <c r="AS133" s="55">
        <v>750</v>
      </c>
      <c r="AT133" s="56"/>
      <c r="AU133" s="56"/>
      <c r="AV133" s="56"/>
      <c r="AW133" s="56"/>
      <c r="AX133" s="56"/>
      <c r="AY133" s="56"/>
      <c r="AZ133" s="56"/>
      <c r="BA133" s="56"/>
      <c r="BB133" s="57"/>
      <c r="BC133" s="55">
        <f t="shared" si="4"/>
        <v>50</v>
      </c>
      <c r="BD133" s="56"/>
      <c r="BE133" s="56"/>
      <c r="BF133" s="56"/>
      <c r="BG133" s="56"/>
      <c r="BH133" s="56"/>
      <c r="BI133" s="56"/>
      <c r="BJ133" s="56"/>
      <c r="BK133" s="56"/>
      <c r="BL133" s="57"/>
      <c r="BM133" s="38"/>
    </row>
    <row r="134" spans="1:64" ht="26.25" customHeight="1" hidden="1">
      <c r="A134" s="149" t="s">
        <v>167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1"/>
      <c r="T134" s="113">
        <v>200</v>
      </c>
      <c r="U134" s="113"/>
      <c r="V134" s="113"/>
      <c r="W134" s="113"/>
      <c r="X134" s="153"/>
      <c r="Y134" s="52" t="s">
        <v>287</v>
      </c>
      <c r="Z134" s="53"/>
      <c r="AA134" s="53"/>
      <c r="AB134" s="53"/>
      <c r="AC134" s="53"/>
      <c r="AD134" s="53"/>
      <c r="AE134" s="53"/>
      <c r="AF134" s="53"/>
      <c r="AG134" s="53"/>
      <c r="AH134" s="54"/>
      <c r="AI134" s="55">
        <v>128595</v>
      </c>
      <c r="AJ134" s="56"/>
      <c r="AK134" s="56"/>
      <c r="AL134" s="56"/>
      <c r="AM134" s="56"/>
      <c r="AN134" s="56"/>
      <c r="AO134" s="56"/>
      <c r="AP134" s="56"/>
      <c r="AQ134" s="56"/>
      <c r="AR134" s="57"/>
      <c r="AS134" s="55">
        <v>0</v>
      </c>
      <c r="AT134" s="56"/>
      <c r="AU134" s="56"/>
      <c r="AV134" s="56"/>
      <c r="AW134" s="56"/>
      <c r="AX134" s="56"/>
      <c r="AY134" s="56"/>
      <c r="AZ134" s="56"/>
      <c r="BA134" s="56"/>
      <c r="BB134" s="57"/>
      <c r="BC134" s="55">
        <f t="shared" si="4"/>
        <v>128595</v>
      </c>
      <c r="BD134" s="56"/>
      <c r="BE134" s="56"/>
      <c r="BF134" s="56"/>
      <c r="BG134" s="56"/>
      <c r="BH134" s="56"/>
      <c r="BI134" s="56"/>
      <c r="BJ134" s="56"/>
      <c r="BK134" s="56"/>
      <c r="BL134" s="57"/>
    </row>
    <row r="135" spans="1:64" ht="24.75" customHeight="1" hidden="1">
      <c r="A135" s="149" t="s">
        <v>180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1"/>
      <c r="U135" s="152" t="s">
        <v>31</v>
      </c>
      <c r="V135" s="50"/>
      <c r="W135" s="50"/>
      <c r="X135" s="51"/>
      <c r="Y135" s="52" t="s">
        <v>288</v>
      </c>
      <c r="Z135" s="53"/>
      <c r="AA135" s="53"/>
      <c r="AB135" s="53"/>
      <c r="AC135" s="53"/>
      <c r="AD135" s="53"/>
      <c r="AE135" s="53"/>
      <c r="AF135" s="53"/>
      <c r="AG135" s="53"/>
      <c r="AH135" s="54"/>
      <c r="AI135" s="55">
        <v>128595</v>
      </c>
      <c r="AJ135" s="56"/>
      <c r="AK135" s="56"/>
      <c r="AL135" s="56"/>
      <c r="AM135" s="56"/>
      <c r="AN135" s="56"/>
      <c r="AO135" s="56"/>
      <c r="AP135" s="56"/>
      <c r="AQ135" s="56"/>
      <c r="AR135" s="57"/>
      <c r="AS135" s="55">
        <v>0</v>
      </c>
      <c r="AT135" s="56"/>
      <c r="AU135" s="56"/>
      <c r="AV135" s="56"/>
      <c r="AW135" s="56"/>
      <c r="AX135" s="56"/>
      <c r="AY135" s="56"/>
      <c r="AZ135" s="56"/>
      <c r="BA135" s="56"/>
      <c r="BB135" s="57"/>
      <c r="BC135" s="55">
        <f t="shared" si="4"/>
        <v>128595</v>
      </c>
      <c r="BD135" s="56"/>
      <c r="BE135" s="56"/>
      <c r="BF135" s="56"/>
      <c r="BG135" s="56"/>
      <c r="BH135" s="56"/>
      <c r="BI135" s="56"/>
      <c r="BJ135" s="56"/>
      <c r="BK135" s="56"/>
      <c r="BL135" s="57"/>
    </row>
    <row r="136" spans="1:64" ht="16.5" customHeight="1">
      <c r="A136" s="149" t="s">
        <v>179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1"/>
      <c r="U136" s="66" t="s">
        <v>31</v>
      </c>
      <c r="V136" s="66"/>
      <c r="W136" s="66"/>
      <c r="X136" s="67"/>
      <c r="Y136" s="52" t="s">
        <v>258</v>
      </c>
      <c r="Z136" s="53"/>
      <c r="AA136" s="53"/>
      <c r="AB136" s="53"/>
      <c r="AC136" s="53"/>
      <c r="AD136" s="53"/>
      <c r="AE136" s="53"/>
      <c r="AF136" s="53"/>
      <c r="AG136" s="53"/>
      <c r="AH136" s="54"/>
      <c r="AI136" s="55">
        <f>AI137</f>
        <v>528213.4299999999</v>
      </c>
      <c r="AJ136" s="56"/>
      <c r="AK136" s="56"/>
      <c r="AL136" s="56"/>
      <c r="AM136" s="56"/>
      <c r="AN136" s="56"/>
      <c r="AO136" s="56"/>
      <c r="AP136" s="56"/>
      <c r="AQ136" s="56"/>
      <c r="AR136" s="57"/>
      <c r="AS136" s="55">
        <f>AS137</f>
        <v>133669.46000000002</v>
      </c>
      <c r="AT136" s="56"/>
      <c r="AU136" s="56"/>
      <c r="AV136" s="56"/>
      <c r="AW136" s="56"/>
      <c r="AX136" s="56"/>
      <c r="AY136" s="56"/>
      <c r="AZ136" s="56"/>
      <c r="BA136" s="56"/>
      <c r="BB136" s="57"/>
      <c r="BC136" s="44">
        <f t="shared" si="2"/>
        <v>394543.9699999999</v>
      </c>
      <c r="BD136" s="44"/>
      <c r="BE136" s="44"/>
      <c r="BF136" s="44"/>
      <c r="BG136" s="44"/>
      <c r="BH136" s="44"/>
      <c r="BI136" s="44"/>
      <c r="BJ136" s="44"/>
      <c r="BK136" s="44"/>
      <c r="BL136" s="44"/>
    </row>
    <row r="137" spans="1:64" ht="16.5" customHeight="1">
      <c r="A137" s="149" t="s">
        <v>153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1"/>
      <c r="U137" s="66" t="s">
        <v>31</v>
      </c>
      <c r="V137" s="66"/>
      <c r="W137" s="66"/>
      <c r="X137" s="67"/>
      <c r="Y137" s="52" t="s">
        <v>259</v>
      </c>
      <c r="Z137" s="53"/>
      <c r="AA137" s="53"/>
      <c r="AB137" s="53"/>
      <c r="AC137" s="53"/>
      <c r="AD137" s="53"/>
      <c r="AE137" s="53"/>
      <c r="AF137" s="53"/>
      <c r="AG137" s="53"/>
      <c r="AH137" s="54"/>
      <c r="AI137" s="55">
        <f>AI138+AI142</f>
        <v>528213.4299999999</v>
      </c>
      <c r="AJ137" s="56"/>
      <c r="AK137" s="56"/>
      <c r="AL137" s="56"/>
      <c r="AM137" s="56"/>
      <c r="AN137" s="56"/>
      <c r="AO137" s="56"/>
      <c r="AP137" s="56"/>
      <c r="AQ137" s="56"/>
      <c r="AR137" s="57"/>
      <c r="AS137" s="55">
        <f>AS138+AS142</f>
        <v>133669.46000000002</v>
      </c>
      <c r="AT137" s="56"/>
      <c r="AU137" s="56"/>
      <c r="AV137" s="56"/>
      <c r="AW137" s="56"/>
      <c r="AX137" s="56"/>
      <c r="AY137" s="56"/>
      <c r="AZ137" s="56"/>
      <c r="BA137" s="56"/>
      <c r="BB137" s="57"/>
      <c r="BC137" s="44">
        <f t="shared" si="2"/>
        <v>394543.9699999999</v>
      </c>
      <c r="BD137" s="44"/>
      <c r="BE137" s="44"/>
      <c r="BF137" s="44"/>
      <c r="BG137" s="44"/>
      <c r="BH137" s="44"/>
      <c r="BI137" s="44"/>
      <c r="BJ137" s="44"/>
      <c r="BK137" s="44"/>
      <c r="BL137" s="44"/>
    </row>
    <row r="138" spans="1:64" ht="17.25" customHeight="1">
      <c r="A138" s="149" t="s">
        <v>158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1"/>
      <c r="U138" s="66" t="s">
        <v>31</v>
      </c>
      <c r="V138" s="66"/>
      <c r="W138" s="66"/>
      <c r="X138" s="67"/>
      <c r="Y138" s="52" t="s">
        <v>260</v>
      </c>
      <c r="Z138" s="53"/>
      <c r="AA138" s="53"/>
      <c r="AB138" s="53"/>
      <c r="AC138" s="53"/>
      <c r="AD138" s="53"/>
      <c r="AE138" s="53"/>
      <c r="AF138" s="53"/>
      <c r="AG138" s="53"/>
      <c r="AH138" s="54"/>
      <c r="AI138" s="55">
        <f>AI139+AI140+AI141</f>
        <v>479021.43</v>
      </c>
      <c r="AJ138" s="56"/>
      <c r="AK138" s="56"/>
      <c r="AL138" s="56"/>
      <c r="AM138" s="56"/>
      <c r="AN138" s="56"/>
      <c r="AO138" s="56"/>
      <c r="AP138" s="56"/>
      <c r="AQ138" s="56"/>
      <c r="AR138" s="57"/>
      <c r="AS138" s="55">
        <f>AS139+AS140+AS141</f>
        <v>97350.46</v>
      </c>
      <c r="AT138" s="56"/>
      <c r="AU138" s="56"/>
      <c r="AV138" s="56"/>
      <c r="AW138" s="56"/>
      <c r="AX138" s="56"/>
      <c r="AY138" s="56"/>
      <c r="AZ138" s="56"/>
      <c r="BA138" s="56"/>
      <c r="BB138" s="57"/>
      <c r="BC138" s="44">
        <f t="shared" si="2"/>
        <v>381670.97</v>
      </c>
      <c r="BD138" s="44"/>
      <c r="BE138" s="44"/>
      <c r="BF138" s="44"/>
      <c r="BG138" s="44"/>
      <c r="BH138" s="44"/>
      <c r="BI138" s="44"/>
      <c r="BJ138" s="44"/>
      <c r="BK138" s="44"/>
      <c r="BL138" s="44"/>
    </row>
    <row r="139" spans="1:65" ht="15.75" customHeight="1">
      <c r="A139" s="149" t="s">
        <v>161</v>
      </c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1"/>
      <c r="U139" s="66" t="s">
        <v>31</v>
      </c>
      <c r="V139" s="66"/>
      <c r="W139" s="66"/>
      <c r="X139" s="67"/>
      <c r="Y139" s="52" t="s">
        <v>261</v>
      </c>
      <c r="Z139" s="53"/>
      <c r="AA139" s="53"/>
      <c r="AB139" s="53"/>
      <c r="AC139" s="53"/>
      <c r="AD139" s="53"/>
      <c r="AE139" s="53"/>
      <c r="AF139" s="53"/>
      <c r="AG139" s="53"/>
      <c r="AH139" s="54"/>
      <c r="AI139" s="55">
        <v>101900</v>
      </c>
      <c r="AJ139" s="56"/>
      <c r="AK139" s="56"/>
      <c r="AL139" s="56"/>
      <c r="AM139" s="56"/>
      <c r="AN139" s="56"/>
      <c r="AO139" s="56"/>
      <c r="AP139" s="56"/>
      <c r="AQ139" s="56"/>
      <c r="AR139" s="57"/>
      <c r="AS139" s="55">
        <v>21413.77</v>
      </c>
      <c r="AT139" s="56"/>
      <c r="AU139" s="56"/>
      <c r="AV139" s="56"/>
      <c r="AW139" s="56"/>
      <c r="AX139" s="56"/>
      <c r="AY139" s="56"/>
      <c r="AZ139" s="56"/>
      <c r="BA139" s="56"/>
      <c r="BB139" s="57"/>
      <c r="BC139" s="44">
        <f t="shared" si="2"/>
        <v>80486.23</v>
      </c>
      <c r="BD139" s="44"/>
      <c r="BE139" s="44"/>
      <c r="BF139" s="44"/>
      <c r="BG139" s="44"/>
      <c r="BH139" s="44"/>
      <c r="BI139" s="44"/>
      <c r="BJ139" s="44"/>
      <c r="BK139" s="44"/>
      <c r="BL139" s="44"/>
      <c r="BM139" s="38"/>
    </row>
    <row r="140" spans="1:65" ht="23.25" customHeight="1">
      <c r="A140" s="149" t="s">
        <v>162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1"/>
      <c r="U140" s="66" t="s">
        <v>31</v>
      </c>
      <c r="V140" s="66"/>
      <c r="W140" s="66"/>
      <c r="X140" s="67"/>
      <c r="Y140" s="52" t="s">
        <v>262</v>
      </c>
      <c r="Z140" s="53"/>
      <c r="AA140" s="53"/>
      <c r="AB140" s="53"/>
      <c r="AC140" s="53"/>
      <c r="AD140" s="53"/>
      <c r="AE140" s="53"/>
      <c r="AF140" s="53"/>
      <c r="AG140" s="53"/>
      <c r="AH140" s="54"/>
      <c r="AI140" s="55">
        <v>373721.43</v>
      </c>
      <c r="AJ140" s="56"/>
      <c r="AK140" s="56"/>
      <c r="AL140" s="56"/>
      <c r="AM140" s="56"/>
      <c r="AN140" s="56"/>
      <c r="AO140" s="56"/>
      <c r="AP140" s="56"/>
      <c r="AQ140" s="56"/>
      <c r="AR140" s="57"/>
      <c r="AS140" s="55">
        <v>75936.69</v>
      </c>
      <c r="AT140" s="56"/>
      <c r="AU140" s="56"/>
      <c r="AV140" s="56"/>
      <c r="AW140" s="56"/>
      <c r="AX140" s="56"/>
      <c r="AY140" s="56"/>
      <c r="AZ140" s="56"/>
      <c r="BA140" s="56"/>
      <c r="BB140" s="57"/>
      <c r="BC140" s="44">
        <f t="shared" si="2"/>
        <v>297784.74</v>
      </c>
      <c r="BD140" s="44"/>
      <c r="BE140" s="44"/>
      <c r="BF140" s="44"/>
      <c r="BG140" s="44"/>
      <c r="BH140" s="44"/>
      <c r="BI140" s="44"/>
      <c r="BJ140" s="44"/>
      <c r="BK140" s="44"/>
      <c r="BL140" s="44"/>
      <c r="BM140" s="38"/>
    </row>
    <row r="141" spans="1:65" ht="15.75" customHeight="1">
      <c r="A141" s="149" t="s">
        <v>163</v>
      </c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1"/>
      <c r="U141" s="66" t="s">
        <v>31</v>
      </c>
      <c r="V141" s="66"/>
      <c r="W141" s="66"/>
      <c r="X141" s="67"/>
      <c r="Y141" s="52" t="s">
        <v>263</v>
      </c>
      <c r="Z141" s="53"/>
      <c r="AA141" s="53"/>
      <c r="AB141" s="53"/>
      <c r="AC141" s="53"/>
      <c r="AD141" s="53"/>
      <c r="AE141" s="53"/>
      <c r="AF141" s="53"/>
      <c r="AG141" s="53"/>
      <c r="AH141" s="54"/>
      <c r="AI141" s="55">
        <v>3400</v>
      </c>
      <c r="AJ141" s="56"/>
      <c r="AK141" s="56"/>
      <c r="AL141" s="56"/>
      <c r="AM141" s="56"/>
      <c r="AN141" s="56"/>
      <c r="AO141" s="56"/>
      <c r="AP141" s="56"/>
      <c r="AQ141" s="56"/>
      <c r="AR141" s="57"/>
      <c r="AS141" s="55">
        <v>0</v>
      </c>
      <c r="AT141" s="56"/>
      <c r="AU141" s="56"/>
      <c r="AV141" s="56"/>
      <c r="AW141" s="56"/>
      <c r="AX141" s="56"/>
      <c r="AY141" s="56"/>
      <c r="AZ141" s="56"/>
      <c r="BA141" s="56"/>
      <c r="BB141" s="57"/>
      <c r="BC141" s="44">
        <f t="shared" si="2"/>
        <v>3400</v>
      </c>
      <c r="BD141" s="44"/>
      <c r="BE141" s="44"/>
      <c r="BF141" s="44"/>
      <c r="BG141" s="44"/>
      <c r="BH141" s="44"/>
      <c r="BI141" s="44"/>
      <c r="BJ141" s="44"/>
      <c r="BK141" s="44"/>
      <c r="BL141" s="44"/>
      <c r="BM141" s="38"/>
    </row>
    <row r="142" spans="1:64" ht="25.5" customHeight="1">
      <c r="A142" s="149" t="s">
        <v>167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1"/>
      <c r="U142" s="66" t="s">
        <v>31</v>
      </c>
      <c r="V142" s="66"/>
      <c r="W142" s="66"/>
      <c r="X142" s="67"/>
      <c r="Y142" s="52" t="s">
        <v>264</v>
      </c>
      <c r="Z142" s="53"/>
      <c r="AA142" s="53"/>
      <c r="AB142" s="53"/>
      <c r="AC142" s="53"/>
      <c r="AD142" s="53"/>
      <c r="AE142" s="53"/>
      <c r="AF142" s="53"/>
      <c r="AG142" s="53"/>
      <c r="AH142" s="54"/>
      <c r="AI142" s="55">
        <f>AI144+AI143</f>
        <v>49192</v>
      </c>
      <c r="AJ142" s="56"/>
      <c r="AK142" s="56"/>
      <c r="AL142" s="56"/>
      <c r="AM142" s="56"/>
      <c r="AN142" s="56"/>
      <c r="AO142" s="56"/>
      <c r="AP142" s="56"/>
      <c r="AQ142" s="56"/>
      <c r="AR142" s="57"/>
      <c r="AS142" s="55">
        <v>36319</v>
      </c>
      <c r="AT142" s="56"/>
      <c r="AU142" s="56"/>
      <c r="AV142" s="56"/>
      <c r="AW142" s="56"/>
      <c r="AX142" s="56"/>
      <c r="AY142" s="56"/>
      <c r="AZ142" s="56"/>
      <c r="BA142" s="56"/>
      <c r="BB142" s="57"/>
      <c r="BC142" s="44">
        <f t="shared" si="2"/>
        <v>12873</v>
      </c>
      <c r="BD142" s="44"/>
      <c r="BE142" s="44"/>
      <c r="BF142" s="44"/>
      <c r="BG142" s="44"/>
      <c r="BH142" s="44"/>
      <c r="BI142" s="44"/>
      <c r="BJ142" s="44"/>
      <c r="BK142" s="44"/>
      <c r="BL142" s="44"/>
    </row>
    <row r="143" spans="1:65" ht="25.5" customHeight="1">
      <c r="A143" s="149" t="s">
        <v>180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27"/>
      <c r="U143" s="152" t="s">
        <v>31</v>
      </c>
      <c r="V143" s="50"/>
      <c r="W143" s="50"/>
      <c r="X143" s="51"/>
      <c r="Y143" s="52" t="s">
        <v>435</v>
      </c>
      <c r="Z143" s="53"/>
      <c r="AA143" s="53"/>
      <c r="AB143" s="53"/>
      <c r="AC143" s="53"/>
      <c r="AD143" s="53"/>
      <c r="AE143" s="53"/>
      <c r="AF143" s="53"/>
      <c r="AG143" s="53"/>
      <c r="AH143" s="54"/>
      <c r="AI143" s="55">
        <v>12192</v>
      </c>
      <c r="AJ143" s="56"/>
      <c r="AK143" s="56"/>
      <c r="AL143" s="56"/>
      <c r="AM143" s="56"/>
      <c r="AN143" s="56"/>
      <c r="AO143" s="56"/>
      <c r="AP143" s="56"/>
      <c r="AQ143" s="56"/>
      <c r="AR143" s="57"/>
      <c r="AS143" s="55">
        <v>12192</v>
      </c>
      <c r="AT143" s="56"/>
      <c r="AU143" s="56"/>
      <c r="AV143" s="56"/>
      <c r="AW143" s="56"/>
      <c r="AX143" s="56"/>
      <c r="AY143" s="56"/>
      <c r="AZ143" s="56"/>
      <c r="BA143" s="56"/>
      <c r="BB143" s="57"/>
      <c r="BC143" s="55">
        <f>AI143-AS143</f>
        <v>0</v>
      </c>
      <c r="BD143" s="56"/>
      <c r="BE143" s="56"/>
      <c r="BF143" s="56"/>
      <c r="BG143" s="56"/>
      <c r="BH143" s="56"/>
      <c r="BI143" s="56"/>
      <c r="BJ143" s="56"/>
      <c r="BK143" s="56"/>
      <c r="BL143" s="57"/>
      <c r="BM143" s="38"/>
    </row>
    <row r="144" spans="1:65" ht="25.5" customHeight="1">
      <c r="A144" s="149" t="s">
        <v>168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27"/>
      <c r="U144" s="152" t="s">
        <v>31</v>
      </c>
      <c r="V144" s="50"/>
      <c r="W144" s="50"/>
      <c r="X144" s="51"/>
      <c r="Y144" s="52" t="s">
        <v>265</v>
      </c>
      <c r="Z144" s="53"/>
      <c r="AA144" s="53"/>
      <c r="AB144" s="53"/>
      <c r="AC144" s="53"/>
      <c r="AD144" s="53"/>
      <c r="AE144" s="53"/>
      <c r="AF144" s="53"/>
      <c r="AG144" s="53"/>
      <c r="AH144" s="54"/>
      <c r="AI144" s="55">
        <v>37000</v>
      </c>
      <c r="AJ144" s="56"/>
      <c r="AK144" s="56"/>
      <c r="AL144" s="56"/>
      <c r="AM144" s="56"/>
      <c r="AN144" s="56"/>
      <c r="AO144" s="56"/>
      <c r="AP144" s="56"/>
      <c r="AQ144" s="56"/>
      <c r="AR144" s="57"/>
      <c r="AS144" s="55">
        <v>24127</v>
      </c>
      <c r="AT144" s="56"/>
      <c r="AU144" s="56"/>
      <c r="AV144" s="56"/>
      <c r="AW144" s="56"/>
      <c r="AX144" s="56"/>
      <c r="AY144" s="56"/>
      <c r="AZ144" s="56"/>
      <c r="BA144" s="56"/>
      <c r="BB144" s="57"/>
      <c r="BC144" s="55">
        <f>AI144-AS144</f>
        <v>12873</v>
      </c>
      <c r="BD144" s="56"/>
      <c r="BE144" s="56"/>
      <c r="BF144" s="56"/>
      <c r="BG144" s="56"/>
      <c r="BH144" s="56"/>
      <c r="BI144" s="56"/>
      <c r="BJ144" s="56"/>
      <c r="BK144" s="56"/>
      <c r="BL144" s="57"/>
      <c r="BM144" s="38"/>
    </row>
    <row r="145" spans="1:64" ht="20.25" customHeight="1">
      <c r="A145" s="149" t="s">
        <v>304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1"/>
      <c r="U145" s="66" t="s">
        <v>31</v>
      </c>
      <c r="V145" s="66"/>
      <c r="W145" s="66"/>
      <c r="X145" s="67"/>
      <c r="Y145" s="52" t="s">
        <v>266</v>
      </c>
      <c r="Z145" s="53"/>
      <c r="AA145" s="53"/>
      <c r="AB145" s="53"/>
      <c r="AC145" s="53"/>
      <c r="AD145" s="53"/>
      <c r="AE145" s="53"/>
      <c r="AF145" s="53"/>
      <c r="AG145" s="53"/>
      <c r="AH145" s="54"/>
      <c r="AI145" s="55">
        <f>AI146</f>
        <v>2539500</v>
      </c>
      <c r="AJ145" s="56"/>
      <c r="AK145" s="56"/>
      <c r="AL145" s="56"/>
      <c r="AM145" s="56"/>
      <c r="AN145" s="56"/>
      <c r="AO145" s="56"/>
      <c r="AP145" s="56"/>
      <c r="AQ145" s="56"/>
      <c r="AR145" s="57"/>
      <c r="AS145" s="55">
        <f>AS146</f>
        <v>1005545.57</v>
      </c>
      <c r="AT145" s="56"/>
      <c r="AU145" s="56"/>
      <c r="AV145" s="56"/>
      <c r="AW145" s="56"/>
      <c r="AX145" s="56"/>
      <c r="AY145" s="56"/>
      <c r="AZ145" s="56"/>
      <c r="BA145" s="56"/>
      <c r="BB145" s="57"/>
      <c r="BC145" s="44">
        <f t="shared" si="2"/>
        <v>1533954.4300000002</v>
      </c>
      <c r="BD145" s="44"/>
      <c r="BE145" s="44"/>
      <c r="BF145" s="44"/>
      <c r="BG145" s="44"/>
      <c r="BH145" s="44"/>
      <c r="BI145" s="44"/>
      <c r="BJ145" s="44"/>
      <c r="BK145" s="44"/>
      <c r="BL145" s="44"/>
    </row>
    <row r="146" spans="1:64" ht="17.25" customHeight="1">
      <c r="A146" s="149" t="s">
        <v>153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1"/>
      <c r="U146" s="66" t="s">
        <v>31</v>
      </c>
      <c r="V146" s="66"/>
      <c r="W146" s="66"/>
      <c r="X146" s="67"/>
      <c r="Y146" s="52" t="s">
        <v>267</v>
      </c>
      <c r="Z146" s="53"/>
      <c r="AA146" s="53"/>
      <c r="AB146" s="53"/>
      <c r="AC146" s="53"/>
      <c r="AD146" s="53"/>
      <c r="AE146" s="53"/>
      <c r="AF146" s="53"/>
      <c r="AG146" s="53"/>
      <c r="AH146" s="54"/>
      <c r="AI146" s="55">
        <f>AI147</f>
        <v>2539500</v>
      </c>
      <c r="AJ146" s="56"/>
      <c r="AK146" s="56"/>
      <c r="AL146" s="56"/>
      <c r="AM146" s="56"/>
      <c r="AN146" s="56"/>
      <c r="AO146" s="56"/>
      <c r="AP146" s="56"/>
      <c r="AQ146" s="56"/>
      <c r="AR146" s="57"/>
      <c r="AS146" s="55">
        <f>AS147</f>
        <v>1005545.57</v>
      </c>
      <c r="AT146" s="56"/>
      <c r="AU146" s="56"/>
      <c r="AV146" s="56"/>
      <c r="AW146" s="56"/>
      <c r="AX146" s="56"/>
      <c r="AY146" s="56"/>
      <c r="AZ146" s="56"/>
      <c r="BA146" s="56"/>
      <c r="BB146" s="57"/>
      <c r="BC146" s="44">
        <f t="shared" si="2"/>
        <v>1533954.4300000002</v>
      </c>
      <c r="BD146" s="44"/>
      <c r="BE146" s="44"/>
      <c r="BF146" s="44"/>
      <c r="BG146" s="44"/>
      <c r="BH146" s="44"/>
      <c r="BI146" s="44"/>
      <c r="BJ146" s="44"/>
      <c r="BK146" s="44"/>
      <c r="BL146" s="44"/>
    </row>
    <row r="147" spans="1:64" ht="24.75" customHeight="1">
      <c r="A147" s="149" t="s">
        <v>305</v>
      </c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1"/>
      <c r="U147" s="66" t="s">
        <v>31</v>
      </c>
      <c r="V147" s="66"/>
      <c r="W147" s="66"/>
      <c r="X147" s="67"/>
      <c r="Y147" s="52" t="s">
        <v>307</v>
      </c>
      <c r="Z147" s="53"/>
      <c r="AA147" s="53"/>
      <c r="AB147" s="53"/>
      <c r="AC147" s="53"/>
      <c r="AD147" s="53"/>
      <c r="AE147" s="53"/>
      <c r="AF147" s="53"/>
      <c r="AG147" s="53"/>
      <c r="AH147" s="54"/>
      <c r="AI147" s="55">
        <f>AI148</f>
        <v>2539500</v>
      </c>
      <c r="AJ147" s="56"/>
      <c r="AK147" s="56"/>
      <c r="AL147" s="56"/>
      <c r="AM147" s="56"/>
      <c r="AN147" s="56"/>
      <c r="AO147" s="56"/>
      <c r="AP147" s="56"/>
      <c r="AQ147" s="56"/>
      <c r="AR147" s="57"/>
      <c r="AS147" s="55">
        <f>AS148</f>
        <v>1005545.57</v>
      </c>
      <c r="AT147" s="56"/>
      <c r="AU147" s="56"/>
      <c r="AV147" s="56"/>
      <c r="AW147" s="56"/>
      <c r="AX147" s="56"/>
      <c r="AY147" s="56"/>
      <c r="AZ147" s="56"/>
      <c r="BA147" s="56"/>
      <c r="BB147" s="57"/>
      <c r="BC147" s="44">
        <f t="shared" si="2"/>
        <v>1533954.4300000002</v>
      </c>
      <c r="BD147" s="44"/>
      <c r="BE147" s="44"/>
      <c r="BF147" s="44"/>
      <c r="BG147" s="44"/>
      <c r="BH147" s="44"/>
      <c r="BI147" s="44"/>
      <c r="BJ147" s="44"/>
      <c r="BK147" s="44"/>
      <c r="BL147" s="44"/>
    </row>
    <row r="148" spans="1:64" ht="39.75" customHeight="1">
      <c r="A148" s="149" t="s">
        <v>306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1"/>
      <c r="U148" s="66" t="s">
        <v>31</v>
      </c>
      <c r="V148" s="66"/>
      <c r="W148" s="66"/>
      <c r="X148" s="67"/>
      <c r="Y148" s="52" t="s">
        <v>308</v>
      </c>
      <c r="Z148" s="53"/>
      <c r="AA148" s="53"/>
      <c r="AB148" s="53"/>
      <c r="AC148" s="53"/>
      <c r="AD148" s="53"/>
      <c r="AE148" s="53"/>
      <c r="AF148" s="53"/>
      <c r="AG148" s="53"/>
      <c r="AH148" s="54"/>
      <c r="AI148" s="55">
        <f>AI153</f>
        <v>2539500</v>
      </c>
      <c r="AJ148" s="56"/>
      <c r="AK148" s="56"/>
      <c r="AL148" s="56"/>
      <c r="AM148" s="56"/>
      <c r="AN148" s="56"/>
      <c r="AO148" s="56"/>
      <c r="AP148" s="56"/>
      <c r="AQ148" s="56"/>
      <c r="AR148" s="57"/>
      <c r="AS148" s="55">
        <f>AS153</f>
        <v>1005545.57</v>
      </c>
      <c r="AT148" s="56"/>
      <c r="AU148" s="56"/>
      <c r="AV148" s="56"/>
      <c r="AW148" s="56"/>
      <c r="AX148" s="56"/>
      <c r="AY148" s="56"/>
      <c r="AZ148" s="56"/>
      <c r="BA148" s="56"/>
      <c r="BB148" s="57"/>
      <c r="BC148" s="44">
        <f t="shared" si="2"/>
        <v>1533954.4300000002</v>
      </c>
      <c r="BD148" s="44"/>
      <c r="BE148" s="44"/>
      <c r="BF148" s="44"/>
      <c r="BG148" s="44"/>
      <c r="BH148" s="44"/>
      <c r="BI148" s="44"/>
      <c r="BJ148" s="44"/>
      <c r="BK148" s="44"/>
      <c r="BL148" s="44"/>
    </row>
    <row r="149" spans="1:64" ht="20.25" customHeight="1" hidden="1">
      <c r="A149" s="149" t="s">
        <v>166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27"/>
      <c r="U149" s="152" t="s">
        <v>31</v>
      </c>
      <c r="V149" s="50"/>
      <c r="W149" s="50"/>
      <c r="X149" s="51"/>
      <c r="Y149" s="52" t="s">
        <v>376</v>
      </c>
      <c r="Z149" s="53"/>
      <c r="AA149" s="53"/>
      <c r="AB149" s="53"/>
      <c r="AC149" s="53"/>
      <c r="AD149" s="53"/>
      <c r="AE149" s="53"/>
      <c r="AF149" s="53"/>
      <c r="AG149" s="53"/>
      <c r="AH149" s="54"/>
      <c r="AI149" s="55"/>
      <c r="AJ149" s="56"/>
      <c r="AK149" s="56"/>
      <c r="AL149" s="56"/>
      <c r="AM149" s="56"/>
      <c r="AN149" s="56"/>
      <c r="AO149" s="56"/>
      <c r="AP149" s="56"/>
      <c r="AQ149" s="56"/>
      <c r="AR149" s="57"/>
      <c r="AS149" s="55"/>
      <c r="AT149" s="56"/>
      <c r="AU149" s="56"/>
      <c r="AV149" s="56"/>
      <c r="AW149" s="56"/>
      <c r="AX149" s="56"/>
      <c r="AY149" s="56"/>
      <c r="AZ149" s="56"/>
      <c r="BA149" s="56"/>
      <c r="BB149" s="57"/>
      <c r="BC149" s="55">
        <f>AI149-AS149</f>
        <v>0</v>
      </c>
      <c r="BD149" s="56"/>
      <c r="BE149" s="56"/>
      <c r="BF149" s="56"/>
      <c r="BG149" s="56"/>
      <c r="BH149" s="56"/>
      <c r="BI149" s="56"/>
      <c r="BJ149" s="56"/>
      <c r="BK149" s="56"/>
      <c r="BL149" s="57"/>
    </row>
    <row r="150" spans="1:64" ht="17.25" customHeight="1">
      <c r="A150" s="149" t="s">
        <v>181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27"/>
      <c r="U150" s="152" t="s">
        <v>31</v>
      </c>
      <c r="V150" s="50"/>
      <c r="W150" s="50"/>
      <c r="X150" s="51"/>
      <c r="Y150" s="52" t="s">
        <v>268</v>
      </c>
      <c r="Z150" s="53"/>
      <c r="AA150" s="53"/>
      <c r="AB150" s="53"/>
      <c r="AC150" s="53"/>
      <c r="AD150" s="53"/>
      <c r="AE150" s="53"/>
      <c r="AF150" s="53"/>
      <c r="AG150" s="53"/>
      <c r="AH150" s="54"/>
      <c r="AI150" s="55">
        <f>AI151</f>
        <v>2539500</v>
      </c>
      <c r="AJ150" s="56"/>
      <c r="AK150" s="56"/>
      <c r="AL150" s="56"/>
      <c r="AM150" s="56"/>
      <c r="AN150" s="56"/>
      <c r="AO150" s="56"/>
      <c r="AP150" s="56"/>
      <c r="AQ150" s="56"/>
      <c r="AR150" s="57"/>
      <c r="AS150" s="55">
        <f>AS151</f>
        <v>1005545.57</v>
      </c>
      <c r="AT150" s="56"/>
      <c r="AU150" s="56"/>
      <c r="AV150" s="56"/>
      <c r="AW150" s="56"/>
      <c r="AX150" s="56"/>
      <c r="AY150" s="56"/>
      <c r="AZ150" s="56"/>
      <c r="BA150" s="56"/>
      <c r="BB150" s="57"/>
      <c r="BC150" s="55">
        <f>AI150-AS150</f>
        <v>1533954.4300000002</v>
      </c>
      <c r="BD150" s="56"/>
      <c r="BE150" s="56"/>
      <c r="BF150" s="56"/>
      <c r="BG150" s="56"/>
      <c r="BH150" s="56"/>
      <c r="BI150" s="56"/>
      <c r="BJ150" s="56"/>
      <c r="BK150" s="56"/>
      <c r="BL150" s="57"/>
    </row>
    <row r="151" spans="1:64" ht="17.25" customHeight="1">
      <c r="A151" s="149" t="s">
        <v>153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1"/>
      <c r="U151" s="66" t="s">
        <v>31</v>
      </c>
      <c r="V151" s="66"/>
      <c r="W151" s="66"/>
      <c r="X151" s="67"/>
      <c r="Y151" s="52" t="s">
        <v>269</v>
      </c>
      <c r="Z151" s="53"/>
      <c r="AA151" s="53"/>
      <c r="AB151" s="53"/>
      <c r="AC151" s="53"/>
      <c r="AD151" s="53"/>
      <c r="AE151" s="53"/>
      <c r="AF151" s="53"/>
      <c r="AG151" s="53"/>
      <c r="AH151" s="54"/>
      <c r="AI151" s="55">
        <f>AI152</f>
        <v>2539500</v>
      </c>
      <c r="AJ151" s="56"/>
      <c r="AK151" s="56"/>
      <c r="AL151" s="56"/>
      <c r="AM151" s="56"/>
      <c r="AN151" s="56"/>
      <c r="AO151" s="56"/>
      <c r="AP151" s="56"/>
      <c r="AQ151" s="56"/>
      <c r="AR151" s="57"/>
      <c r="AS151" s="55">
        <f>AS152</f>
        <v>1005545.57</v>
      </c>
      <c r="AT151" s="56"/>
      <c r="AU151" s="56"/>
      <c r="AV151" s="56"/>
      <c r="AW151" s="56"/>
      <c r="AX151" s="56"/>
      <c r="AY151" s="56"/>
      <c r="AZ151" s="56"/>
      <c r="BA151" s="56"/>
      <c r="BB151" s="57"/>
      <c r="BC151" s="44">
        <f t="shared" si="2"/>
        <v>1533954.4300000002</v>
      </c>
      <c r="BD151" s="44"/>
      <c r="BE151" s="44"/>
      <c r="BF151" s="44"/>
      <c r="BG151" s="44"/>
      <c r="BH151" s="44"/>
      <c r="BI151" s="44"/>
      <c r="BJ151" s="44"/>
      <c r="BK151" s="44"/>
      <c r="BL151" s="44"/>
    </row>
    <row r="152" spans="1:64" ht="23.25" customHeight="1">
      <c r="A152" s="149" t="s">
        <v>305</v>
      </c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1"/>
      <c r="U152" s="66" t="s">
        <v>31</v>
      </c>
      <c r="V152" s="66"/>
      <c r="W152" s="66"/>
      <c r="X152" s="67"/>
      <c r="Y152" s="52" t="s">
        <v>309</v>
      </c>
      <c r="Z152" s="53"/>
      <c r="AA152" s="53"/>
      <c r="AB152" s="53"/>
      <c r="AC152" s="53"/>
      <c r="AD152" s="53"/>
      <c r="AE152" s="53"/>
      <c r="AF152" s="53"/>
      <c r="AG152" s="53"/>
      <c r="AH152" s="54"/>
      <c r="AI152" s="55">
        <f>AI153</f>
        <v>2539500</v>
      </c>
      <c r="AJ152" s="56"/>
      <c r="AK152" s="56"/>
      <c r="AL152" s="56"/>
      <c r="AM152" s="56"/>
      <c r="AN152" s="56"/>
      <c r="AO152" s="56"/>
      <c r="AP152" s="56"/>
      <c r="AQ152" s="56"/>
      <c r="AR152" s="57"/>
      <c r="AS152" s="55">
        <f>AS153</f>
        <v>1005545.57</v>
      </c>
      <c r="AT152" s="56"/>
      <c r="AU152" s="56"/>
      <c r="AV152" s="56"/>
      <c r="AW152" s="56"/>
      <c r="AX152" s="56"/>
      <c r="AY152" s="56"/>
      <c r="AZ152" s="56"/>
      <c r="BA152" s="56"/>
      <c r="BB152" s="57"/>
      <c r="BC152" s="44">
        <f t="shared" si="2"/>
        <v>1533954.4300000002</v>
      </c>
      <c r="BD152" s="44"/>
      <c r="BE152" s="44"/>
      <c r="BF152" s="44"/>
      <c r="BG152" s="44"/>
      <c r="BH152" s="44"/>
      <c r="BI152" s="44"/>
      <c r="BJ152" s="44"/>
      <c r="BK152" s="44"/>
      <c r="BL152" s="44"/>
    </row>
    <row r="153" spans="1:65" ht="40.5" customHeight="1">
      <c r="A153" s="149" t="s">
        <v>306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1"/>
      <c r="U153" s="66" t="s">
        <v>31</v>
      </c>
      <c r="V153" s="66"/>
      <c r="W153" s="66"/>
      <c r="X153" s="67"/>
      <c r="Y153" s="52" t="s">
        <v>310</v>
      </c>
      <c r="Z153" s="53"/>
      <c r="AA153" s="53"/>
      <c r="AB153" s="53"/>
      <c r="AC153" s="53"/>
      <c r="AD153" s="53"/>
      <c r="AE153" s="53"/>
      <c r="AF153" s="53"/>
      <c r="AG153" s="53"/>
      <c r="AH153" s="54"/>
      <c r="AI153" s="55">
        <v>2539500</v>
      </c>
      <c r="AJ153" s="56"/>
      <c r="AK153" s="56"/>
      <c r="AL153" s="56"/>
      <c r="AM153" s="56"/>
      <c r="AN153" s="56"/>
      <c r="AO153" s="56"/>
      <c r="AP153" s="56"/>
      <c r="AQ153" s="56"/>
      <c r="AR153" s="57"/>
      <c r="AS153" s="55">
        <v>1005545.57</v>
      </c>
      <c r="AT153" s="56"/>
      <c r="AU153" s="56"/>
      <c r="AV153" s="56"/>
      <c r="AW153" s="56"/>
      <c r="AX153" s="56"/>
      <c r="AY153" s="56"/>
      <c r="AZ153" s="56"/>
      <c r="BA153" s="56"/>
      <c r="BB153" s="57"/>
      <c r="BC153" s="44">
        <f t="shared" si="2"/>
        <v>1533954.4300000002</v>
      </c>
      <c r="BD153" s="44"/>
      <c r="BE153" s="44"/>
      <c r="BF153" s="44"/>
      <c r="BG153" s="44"/>
      <c r="BH153" s="44"/>
      <c r="BI153" s="44"/>
      <c r="BJ153" s="44"/>
      <c r="BK153" s="44"/>
      <c r="BL153" s="44"/>
      <c r="BM153" s="38"/>
    </row>
    <row r="154" spans="1:64" ht="38.25" customHeight="1">
      <c r="A154" s="185" t="s">
        <v>433</v>
      </c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7"/>
      <c r="U154" s="152" t="s">
        <v>31</v>
      </c>
      <c r="V154" s="50"/>
      <c r="W154" s="50"/>
      <c r="X154" s="51"/>
      <c r="Y154" s="52" t="s">
        <v>428</v>
      </c>
      <c r="Z154" s="53"/>
      <c r="AA154" s="53"/>
      <c r="AB154" s="53"/>
      <c r="AC154" s="53"/>
      <c r="AD154" s="53"/>
      <c r="AE154" s="53"/>
      <c r="AF154" s="53"/>
      <c r="AG154" s="53"/>
      <c r="AH154" s="54"/>
      <c r="AI154" s="55">
        <f>AI155</f>
        <v>43836</v>
      </c>
      <c r="AJ154" s="56"/>
      <c r="AK154" s="56"/>
      <c r="AL154" s="56"/>
      <c r="AM154" s="56"/>
      <c r="AN154" s="56"/>
      <c r="AO154" s="56"/>
      <c r="AP154" s="56"/>
      <c r="AQ154" s="56"/>
      <c r="AR154" s="57"/>
      <c r="AS154" s="55">
        <f>AS155</f>
        <v>17392.96</v>
      </c>
      <c r="AT154" s="56"/>
      <c r="AU154" s="56"/>
      <c r="AV154" s="56"/>
      <c r="AW154" s="56"/>
      <c r="AX154" s="56"/>
      <c r="AY154" s="56"/>
      <c r="AZ154" s="56"/>
      <c r="BA154" s="56"/>
      <c r="BB154" s="57"/>
      <c r="BC154" s="55">
        <f>AI154-AS154</f>
        <v>26443.04</v>
      </c>
      <c r="BD154" s="56"/>
      <c r="BE154" s="56"/>
      <c r="BF154" s="56"/>
      <c r="BG154" s="56"/>
      <c r="BH154" s="56"/>
      <c r="BI154" s="56"/>
      <c r="BJ154" s="56"/>
      <c r="BK154" s="56"/>
      <c r="BL154" s="57"/>
    </row>
    <row r="155" spans="1:64" ht="15.75" customHeight="1">
      <c r="A155" s="185" t="s">
        <v>153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39"/>
      <c r="U155" s="152" t="s">
        <v>31</v>
      </c>
      <c r="V155" s="50"/>
      <c r="W155" s="50"/>
      <c r="X155" s="51"/>
      <c r="Y155" s="52" t="s">
        <v>427</v>
      </c>
      <c r="Z155" s="53"/>
      <c r="AA155" s="53"/>
      <c r="AB155" s="53"/>
      <c r="AC155" s="53"/>
      <c r="AD155" s="53"/>
      <c r="AE155" s="53"/>
      <c r="AF155" s="53"/>
      <c r="AG155" s="53"/>
      <c r="AH155" s="54"/>
      <c r="AI155" s="55">
        <f>AI156</f>
        <v>43836</v>
      </c>
      <c r="AJ155" s="56"/>
      <c r="AK155" s="56"/>
      <c r="AL155" s="56"/>
      <c r="AM155" s="56"/>
      <c r="AN155" s="56"/>
      <c r="AO155" s="56"/>
      <c r="AP155" s="56"/>
      <c r="AQ155" s="56"/>
      <c r="AR155" s="57"/>
      <c r="AS155" s="55">
        <f>AS156</f>
        <v>17392.96</v>
      </c>
      <c r="AT155" s="56"/>
      <c r="AU155" s="56"/>
      <c r="AV155" s="56"/>
      <c r="AW155" s="56"/>
      <c r="AX155" s="56"/>
      <c r="AY155" s="56"/>
      <c r="AZ155" s="56"/>
      <c r="BA155" s="56"/>
      <c r="BB155" s="57"/>
      <c r="BC155" s="55">
        <f>AI155-AS155</f>
        <v>26443.04</v>
      </c>
      <c r="BD155" s="56"/>
      <c r="BE155" s="56"/>
      <c r="BF155" s="56"/>
      <c r="BG155" s="56"/>
      <c r="BH155" s="56"/>
      <c r="BI155" s="56"/>
      <c r="BJ155" s="56"/>
      <c r="BK155" s="56"/>
      <c r="BL155" s="57"/>
    </row>
    <row r="156" spans="1:64" ht="15.75" customHeight="1">
      <c r="A156" s="185" t="s">
        <v>413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39"/>
      <c r="U156" s="152" t="s">
        <v>31</v>
      </c>
      <c r="V156" s="50"/>
      <c r="W156" s="50"/>
      <c r="X156" s="51"/>
      <c r="Y156" s="52" t="s">
        <v>429</v>
      </c>
      <c r="Z156" s="53"/>
      <c r="AA156" s="53"/>
      <c r="AB156" s="53"/>
      <c r="AC156" s="53"/>
      <c r="AD156" s="53"/>
      <c r="AE156" s="53"/>
      <c r="AF156" s="53"/>
      <c r="AG156" s="53"/>
      <c r="AH156" s="54"/>
      <c r="AI156" s="55">
        <f>AI157</f>
        <v>43836</v>
      </c>
      <c r="AJ156" s="56"/>
      <c r="AK156" s="56"/>
      <c r="AL156" s="56"/>
      <c r="AM156" s="56"/>
      <c r="AN156" s="56"/>
      <c r="AO156" s="56"/>
      <c r="AP156" s="56"/>
      <c r="AQ156" s="56"/>
      <c r="AR156" s="57"/>
      <c r="AS156" s="55">
        <f>AS157</f>
        <v>17392.96</v>
      </c>
      <c r="AT156" s="56"/>
      <c r="AU156" s="56"/>
      <c r="AV156" s="56"/>
      <c r="AW156" s="56"/>
      <c r="AX156" s="56"/>
      <c r="AY156" s="56"/>
      <c r="AZ156" s="56"/>
      <c r="BA156" s="56"/>
      <c r="BB156" s="57"/>
      <c r="BC156" s="55">
        <f>AI156-AS156</f>
        <v>26443.04</v>
      </c>
      <c r="BD156" s="56"/>
      <c r="BE156" s="56"/>
      <c r="BF156" s="56"/>
      <c r="BG156" s="56"/>
      <c r="BH156" s="56"/>
      <c r="BI156" s="56"/>
      <c r="BJ156" s="56"/>
      <c r="BK156" s="56"/>
      <c r="BL156" s="57"/>
    </row>
    <row r="157" spans="1:65" ht="53.25" customHeight="1">
      <c r="A157" s="185" t="s">
        <v>430</v>
      </c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39"/>
      <c r="U157" s="152" t="s">
        <v>31</v>
      </c>
      <c r="V157" s="50"/>
      <c r="W157" s="50"/>
      <c r="X157" s="51"/>
      <c r="Y157" s="52" t="s">
        <v>431</v>
      </c>
      <c r="Z157" s="53"/>
      <c r="AA157" s="53"/>
      <c r="AB157" s="53"/>
      <c r="AC157" s="53"/>
      <c r="AD157" s="53"/>
      <c r="AE157" s="53"/>
      <c r="AF157" s="53"/>
      <c r="AG157" s="53"/>
      <c r="AH157" s="54"/>
      <c r="AI157" s="55">
        <v>43836</v>
      </c>
      <c r="AJ157" s="56"/>
      <c r="AK157" s="56"/>
      <c r="AL157" s="56"/>
      <c r="AM157" s="56"/>
      <c r="AN157" s="56"/>
      <c r="AO157" s="56"/>
      <c r="AP157" s="56"/>
      <c r="AQ157" s="56"/>
      <c r="AR157" s="57"/>
      <c r="AS157" s="55">
        <v>17392.96</v>
      </c>
      <c r="AT157" s="56"/>
      <c r="AU157" s="56"/>
      <c r="AV157" s="56"/>
      <c r="AW157" s="56"/>
      <c r="AX157" s="56"/>
      <c r="AY157" s="56"/>
      <c r="AZ157" s="56"/>
      <c r="BA157" s="56"/>
      <c r="BB157" s="57"/>
      <c r="BC157" s="55">
        <f>AI157-AS157</f>
        <v>26443.04</v>
      </c>
      <c r="BD157" s="56"/>
      <c r="BE157" s="56"/>
      <c r="BF157" s="56"/>
      <c r="BG157" s="56"/>
      <c r="BH157" s="56"/>
      <c r="BI157" s="56"/>
      <c r="BJ157" s="56"/>
      <c r="BK157" s="56"/>
      <c r="BL157" s="57"/>
      <c r="BM157" s="38"/>
    </row>
    <row r="158" spans="1:64" ht="15" customHeight="1">
      <c r="A158" s="155" t="s">
        <v>182</v>
      </c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7"/>
      <c r="U158" s="66" t="s">
        <v>31</v>
      </c>
      <c r="V158" s="66"/>
      <c r="W158" s="66"/>
      <c r="X158" s="67"/>
      <c r="Y158" s="52" t="s">
        <v>270</v>
      </c>
      <c r="Z158" s="53"/>
      <c r="AA158" s="53"/>
      <c r="AB158" s="53"/>
      <c r="AC158" s="53"/>
      <c r="AD158" s="53"/>
      <c r="AE158" s="53"/>
      <c r="AF158" s="53"/>
      <c r="AG158" s="53"/>
      <c r="AH158" s="54"/>
      <c r="AI158" s="55">
        <f>AI159</f>
        <v>27000</v>
      </c>
      <c r="AJ158" s="56"/>
      <c r="AK158" s="56"/>
      <c r="AL158" s="56"/>
      <c r="AM158" s="56"/>
      <c r="AN158" s="56"/>
      <c r="AO158" s="56"/>
      <c r="AP158" s="56"/>
      <c r="AQ158" s="56"/>
      <c r="AR158" s="57"/>
      <c r="AS158" s="55">
        <f>AS159</f>
        <v>11229.75</v>
      </c>
      <c r="AT158" s="56"/>
      <c r="AU158" s="56"/>
      <c r="AV158" s="56"/>
      <c r="AW158" s="56"/>
      <c r="AX158" s="56"/>
      <c r="AY158" s="56"/>
      <c r="AZ158" s="56"/>
      <c r="BA158" s="56"/>
      <c r="BB158" s="57"/>
      <c r="BC158" s="44">
        <f aca="true" t="shared" si="5" ref="BC158:BC166">AI158-AS158</f>
        <v>15770.25</v>
      </c>
      <c r="BD158" s="44"/>
      <c r="BE158" s="44"/>
      <c r="BF158" s="44"/>
      <c r="BG158" s="44"/>
      <c r="BH158" s="44"/>
      <c r="BI158" s="44"/>
      <c r="BJ158" s="44"/>
      <c r="BK158" s="44"/>
      <c r="BL158" s="44"/>
    </row>
    <row r="159" spans="1:64" ht="15" customHeight="1">
      <c r="A159" s="155" t="s">
        <v>153</v>
      </c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7"/>
      <c r="U159" s="66" t="s">
        <v>31</v>
      </c>
      <c r="V159" s="66"/>
      <c r="W159" s="66"/>
      <c r="X159" s="67"/>
      <c r="Y159" s="52" t="s">
        <v>271</v>
      </c>
      <c r="Z159" s="53"/>
      <c r="AA159" s="53"/>
      <c r="AB159" s="53"/>
      <c r="AC159" s="53"/>
      <c r="AD159" s="53"/>
      <c r="AE159" s="53"/>
      <c r="AF159" s="53"/>
      <c r="AG159" s="53"/>
      <c r="AH159" s="54"/>
      <c r="AI159" s="55">
        <f>AI160</f>
        <v>27000</v>
      </c>
      <c r="AJ159" s="56"/>
      <c r="AK159" s="56"/>
      <c r="AL159" s="56"/>
      <c r="AM159" s="56"/>
      <c r="AN159" s="56"/>
      <c r="AO159" s="56"/>
      <c r="AP159" s="56"/>
      <c r="AQ159" s="56"/>
      <c r="AR159" s="57"/>
      <c r="AS159" s="55">
        <f>AS160</f>
        <v>11229.75</v>
      </c>
      <c r="AT159" s="56"/>
      <c r="AU159" s="56"/>
      <c r="AV159" s="56"/>
      <c r="AW159" s="56"/>
      <c r="AX159" s="56"/>
      <c r="AY159" s="56"/>
      <c r="AZ159" s="56"/>
      <c r="BA159" s="56"/>
      <c r="BB159" s="57"/>
      <c r="BC159" s="44">
        <f t="shared" si="5"/>
        <v>15770.25</v>
      </c>
      <c r="BD159" s="44"/>
      <c r="BE159" s="44"/>
      <c r="BF159" s="44"/>
      <c r="BG159" s="44"/>
      <c r="BH159" s="44"/>
      <c r="BI159" s="44"/>
      <c r="BJ159" s="44"/>
      <c r="BK159" s="44"/>
      <c r="BL159" s="44"/>
    </row>
    <row r="160" spans="1:64" ht="15" customHeight="1">
      <c r="A160" s="155" t="s">
        <v>158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7"/>
      <c r="U160" s="66" t="s">
        <v>31</v>
      </c>
      <c r="V160" s="66"/>
      <c r="W160" s="66"/>
      <c r="X160" s="67"/>
      <c r="Y160" s="52" t="s">
        <v>272</v>
      </c>
      <c r="Z160" s="53"/>
      <c r="AA160" s="53"/>
      <c r="AB160" s="53"/>
      <c r="AC160" s="53"/>
      <c r="AD160" s="53"/>
      <c r="AE160" s="53"/>
      <c r="AF160" s="53"/>
      <c r="AG160" s="53"/>
      <c r="AH160" s="54"/>
      <c r="AI160" s="55">
        <f>AI161</f>
        <v>27000</v>
      </c>
      <c r="AJ160" s="56"/>
      <c r="AK160" s="56"/>
      <c r="AL160" s="56"/>
      <c r="AM160" s="56"/>
      <c r="AN160" s="56"/>
      <c r="AO160" s="56"/>
      <c r="AP160" s="56"/>
      <c r="AQ160" s="56"/>
      <c r="AR160" s="57"/>
      <c r="AS160" s="55">
        <f>AS161</f>
        <v>11229.75</v>
      </c>
      <c r="AT160" s="56"/>
      <c r="AU160" s="56"/>
      <c r="AV160" s="56"/>
      <c r="AW160" s="56"/>
      <c r="AX160" s="56"/>
      <c r="AY160" s="56"/>
      <c r="AZ160" s="56"/>
      <c r="BA160" s="56"/>
      <c r="BB160" s="57"/>
      <c r="BC160" s="44">
        <f t="shared" si="5"/>
        <v>15770.25</v>
      </c>
      <c r="BD160" s="44"/>
      <c r="BE160" s="44"/>
      <c r="BF160" s="44"/>
      <c r="BG160" s="44"/>
      <c r="BH160" s="44"/>
      <c r="BI160" s="44"/>
      <c r="BJ160" s="44"/>
      <c r="BK160" s="44"/>
      <c r="BL160" s="44"/>
    </row>
    <row r="161" spans="1:64" ht="15" customHeight="1">
      <c r="A161" s="155" t="s">
        <v>163</v>
      </c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7"/>
      <c r="U161" s="66" t="s">
        <v>31</v>
      </c>
      <c r="V161" s="66"/>
      <c r="W161" s="66"/>
      <c r="X161" s="67"/>
      <c r="Y161" s="52" t="s">
        <v>273</v>
      </c>
      <c r="Z161" s="53"/>
      <c r="AA161" s="53"/>
      <c r="AB161" s="53"/>
      <c r="AC161" s="53"/>
      <c r="AD161" s="53"/>
      <c r="AE161" s="53"/>
      <c r="AF161" s="53"/>
      <c r="AG161" s="53"/>
      <c r="AH161" s="54"/>
      <c r="AI161" s="55">
        <f>AI166</f>
        <v>27000</v>
      </c>
      <c r="AJ161" s="56"/>
      <c r="AK161" s="56"/>
      <c r="AL161" s="56"/>
      <c r="AM161" s="56"/>
      <c r="AN161" s="56"/>
      <c r="AO161" s="56"/>
      <c r="AP161" s="56"/>
      <c r="AQ161" s="56"/>
      <c r="AR161" s="57"/>
      <c r="AS161" s="55">
        <f>AS166</f>
        <v>11229.75</v>
      </c>
      <c r="AT161" s="56"/>
      <c r="AU161" s="56"/>
      <c r="AV161" s="56"/>
      <c r="AW161" s="56"/>
      <c r="AX161" s="56"/>
      <c r="AY161" s="56"/>
      <c r="AZ161" s="56"/>
      <c r="BA161" s="56"/>
      <c r="BB161" s="57"/>
      <c r="BC161" s="44">
        <f t="shared" si="5"/>
        <v>15770.25</v>
      </c>
      <c r="BD161" s="44"/>
      <c r="BE161" s="44"/>
      <c r="BF161" s="44"/>
      <c r="BG161" s="44"/>
      <c r="BH161" s="44"/>
      <c r="BI161" s="44"/>
      <c r="BJ161" s="44"/>
      <c r="BK161" s="44"/>
      <c r="BL161" s="44"/>
    </row>
    <row r="162" spans="1:64" ht="15" customHeight="1" hidden="1">
      <c r="A162" s="149" t="s">
        <v>166</v>
      </c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1"/>
      <c r="U162" s="152" t="s">
        <v>31</v>
      </c>
      <c r="V162" s="50"/>
      <c r="W162" s="50"/>
      <c r="X162" s="51"/>
      <c r="Y162" s="52" t="s">
        <v>377</v>
      </c>
      <c r="Z162" s="53"/>
      <c r="AA162" s="53"/>
      <c r="AB162" s="53"/>
      <c r="AC162" s="53"/>
      <c r="AD162" s="53"/>
      <c r="AE162" s="53"/>
      <c r="AF162" s="53"/>
      <c r="AG162" s="53"/>
      <c r="AH162" s="54"/>
      <c r="AI162" s="55"/>
      <c r="AJ162" s="56"/>
      <c r="AK162" s="56"/>
      <c r="AL162" s="56"/>
      <c r="AM162" s="56"/>
      <c r="AN162" s="56"/>
      <c r="AO162" s="56"/>
      <c r="AP162" s="56"/>
      <c r="AQ162" s="56"/>
      <c r="AR162" s="57"/>
      <c r="AS162" s="55"/>
      <c r="AT162" s="56"/>
      <c r="AU162" s="56"/>
      <c r="AV162" s="56"/>
      <c r="AW162" s="56"/>
      <c r="AX162" s="56"/>
      <c r="AY162" s="56"/>
      <c r="AZ162" s="56"/>
      <c r="BA162" s="56"/>
      <c r="BB162" s="57"/>
      <c r="BC162" s="55">
        <f>AI162-AS162</f>
        <v>0</v>
      </c>
      <c r="BD162" s="56"/>
      <c r="BE162" s="56"/>
      <c r="BF162" s="56"/>
      <c r="BG162" s="56"/>
      <c r="BH162" s="56"/>
      <c r="BI162" s="56"/>
      <c r="BJ162" s="56"/>
      <c r="BK162" s="56"/>
      <c r="BL162" s="57"/>
    </row>
    <row r="163" spans="1:64" ht="15" customHeight="1">
      <c r="A163" s="155" t="s">
        <v>277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28"/>
      <c r="U163" s="152" t="s">
        <v>31</v>
      </c>
      <c r="V163" s="50"/>
      <c r="W163" s="50"/>
      <c r="X163" s="51"/>
      <c r="Y163" s="154" t="s">
        <v>278</v>
      </c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55">
        <f>AI164</f>
        <v>27000</v>
      </c>
      <c r="AJ163" s="56"/>
      <c r="AK163" s="56"/>
      <c r="AL163" s="56"/>
      <c r="AM163" s="56"/>
      <c r="AN163" s="56"/>
      <c r="AO163" s="56"/>
      <c r="AP163" s="56"/>
      <c r="AQ163" s="56"/>
      <c r="AR163" s="57"/>
      <c r="AS163" s="55">
        <f>AS164</f>
        <v>11229.75</v>
      </c>
      <c r="AT163" s="56"/>
      <c r="AU163" s="56"/>
      <c r="AV163" s="56"/>
      <c r="AW163" s="56"/>
      <c r="AX163" s="56"/>
      <c r="AY163" s="56"/>
      <c r="AZ163" s="56"/>
      <c r="BA163" s="56"/>
      <c r="BB163" s="57"/>
      <c r="BC163" s="44">
        <f t="shared" si="5"/>
        <v>15770.25</v>
      </c>
      <c r="BD163" s="44"/>
      <c r="BE163" s="44"/>
      <c r="BF163" s="44"/>
      <c r="BG163" s="44"/>
      <c r="BH163" s="44"/>
      <c r="BI163" s="44"/>
      <c r="BJ163" s="44"/>
      <c r="BK163" s="44"/>
      <c r="BL163" s="44"/>
    </row>
    <row r="164" spans="1:64" ht="15" customHeight="1">
      <c r="A164" s="155" t="s">
        <v>153</v>
      </c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7"/>
      <c r="U164" s="152" t="s">
        <v>31</v>
      </c>
      <c r="V164" s="50"/>
      <c r="W164" s="50"/>
      <c r="X164" s="51"/>
      <c r="Y164" s="52" t="s">
        <v>279</v>
      </c>
      <c r="Z164" s="53"/>
      <c r="AA164" s="53"/>
      <c r="AB164" s="53"/>
      <c r="AC164" s="53"/>
      <c r="AD164" s="53"/>
      <c r="AE164" s="53"/>
      <c r="AF164" s="53"/>
      <c r="AG164" s="53"/>
      <c r="AH164" s="54"/>
      <c r="AI164" s="55">
        <f>AI165</f>
        <v>27000</v>
      </c>
      <c r="AJ164" s="56"/>
      <c r="AK164" s="56"/>
      <c r="AL164" s="56"/>
      <c r="AM164" s="56"/>
      <c r="AN164" s="56"/>
      <c r="AO164" s="56"/>
      <c r="AP164" s="56"/>
      <c r="AQ164" s="56"/>
      <c r="AR164" s="57"/>
      <c r="AS164" s="55">
        <f>AS165</f>
        <v>11229.75</v>
      </c>
      <c r="AT164" s="56"/>
      <c r="AU164" s="56"/>
      <c r="AV164" s="56"/>
      <c r="AW164" s="56"/>
      <c r="AX164" s="56"/>
      <c r="AY164" s="56"/>
      <c r="AZ164" s="56"/>
      <c r="BA164" s="56"/>
      <c r="BB164" s="57"/>
      <c r="BC164" s="44">
        <f t="shared" si="5"/>
        <v>15770.25</v>
      </c>
      <c r="BD164" s="44"/>
      <c r="BE164" s="44"/>
      <c r="BF164" s="44"/>
      <c r="BG164" s="44"/>
      <c r="BH164" s="44"/>
      <c r="BI164" s="44"/>
      <c r="BJ164" s="44"/>
      <c r="BK164" s="44"/>
      <c r="BL164" s="44"/>
    </row>
    <row r="165" spans="1:64" ht="15" customHeight="1">
      <c r="A165" s="155" t="s">
        <v>158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7"/>
      <c r="U165" s="152" t="s">
        <v>31</v>
      </c>
      <c r="V165" s="50"/>
      <c r="W165" s="50"/>
      <c r="X165" s="51"/>
      <c r="Y165" s="52" t="s">
        <v>280</v>
      </c>
      <c r="Z165" s="53"/>
      <c r="AA165" s="53"/>
      <c r="AB165" s="53"/>
      <c r="AC165" s="53"/>
      <c r="AD165" s="53"/>
      <c r="AE165" s="53"/>
      <c r="AF165" s="53"/>
      <c r="AG165" s="53"/>
      <c r="AH165" s="54"/>
      <c r="AI165" s="55">
        <f>AI166</f>
        <v>27000</v>
      </c>
      <c r="AJ165" s="56"/>
      <c r="AK165" s="56"/>
      <c r="AL165" s="56"/>
      <c r="AM165" s="56"/>
      <c r="AN165" s="56"/>
      <c r="AO165" s="56"/>
      <c r="AP165" s="56"/>
      <c r="AQ165" s="56"/>
      <c r="AR165" s="57"/>
      <c r="AS165" s="55">
        <f>AS166</f>
        <v>11229.75</v>
      </c>
      <c r="AT165" s="56"/>
      <c r="AU165" s="56"/>
      <c r="AV165" s="56"/>
      <c r="AW165" s="56"/>
      <c r="AX165" s="56"/>
      <c r="AY165" s="56"/>
      <c r="AZ165" s="56"/>
      <c r="BA165" s="56"/>
      <c r="BB165" s="57"/>
      <c r="BC165" s="44">
        <f t="shared" si="5"/>
        <v>15770.25</v>
      </c>
      <c r="BD165" s="44"/>
      <c r="BE165" s="44"/>
      <c r="BF165" s="44"/>
      <c r="BG165" s="44"/>
      <c r="BH165" s="44"/>
      <c r="BI165" s="44"/>
      <c r="BJ165" s="44"/>
      <c r="BK165" s="44"/>
      <c r="BL165" s="44"/>
    </row>
    <row r="166" spans="1:65" ht="15" customHeight="1">
      <c r="A166" s="155" t="s">
        <v>163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7"/>
      <c r="U166" s="152" t="s">
        <v>31</v>
      </c>
      <c r="V166" s="50"/>
      <c r="W166" s="50"/>
      <c r="X166" s="51"/>
      <c r="Y166" s="52" t="s">
        <v>281</v>
      </c>
      <c r="Z166" s="53"/>
      <c r="AA166" s="53"/>
      <c r="AB166" s="53"/>
      <c r="AC166" s="53"/>
      <c r="AD166" s="53"/>
      <c r="AE166" s="53"/>
      <c r="AF166" s="53"/>
      <c r="AG166" s="53"/>
      <c r="AH166" s="54"/>
      <c r="AI166" s="55">
        <v>27000</v>
      </c>
      <c r="AJ166" s="56"/>
      <c r="AK166" s="56"/>
      <c r="AL166" s="56"/>
      <c r="AM166" s="56"/>
      <c r="AN166" s="56"/>
      <c r="AO166" s="56"/>
      <c r="AP166" s="56"/>
      <c r="AQ166" s="56"/>
      <c r="AR166" s="57"/>
      <c r="AS166" s="55">
        <v>11229.75</v>
      </c>
      <c r="AT166" s="56"/>
      <c r="AU166" s="56"/>
      <c r="AV166" s="56"/>
      <c r="AW166" s="56"/>
      <c r="AX166" s="56"/>
      <c r="AY166" s="56"/>
      <c r="AZ166" s="56"/>
      <c r="BA166" s="56"/>
      <c r="BB166" s="57"/>
      <c r="BC166" s="44">
        <f t="shared" si="5"/>
        <v>15770.25</v>
      </c>
      <c r="BD166" s="44"/>
      <c r="BE166" s="44"/>
      <c r="BF166" s="44"/>
      <c r="BG166" s="44"/>
      <c r="BH166" s="44"/>
      <c r="BI166" s="44"/>
      <c r="BJ166" s="44"/>
      <c r="BK166" s="44"/>
      <c r="BL166" s="44"/>
      <c r="BM166" s="38"/>
    </row>
    <row r="167" spans="1:64" ht="15" customHeight="1" hidden="1">
      <c r="A167" s="149" t="s">
        <v>166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1"/>
      <c r="U167" s="152" t="s">
        <v>31</v>
      </c>
      <c r="V167" s="50"/>
      <c r="W167" s="50"/>
      <c r="X167" s="51"/>
      <c r="Y167" s="52" t="s">
        <v>378</v>
      </c>
      <c r="Z167" s="53"/>
      <c r="AA167" s="53"/>
      <c r="AB167" s="53"/>
      <c r="AC167" s="53"/>
      <c r="AD167" s="53"/>
      <c r="AE167" s="53"/>
      <c r="AF167" s="53"/>
      <c r="AG167" s="53"/>
      <c r="AH167" s="54"/>
      <c r="AI167" s="55"/>
      <c r="AJ167" s="56"/>
      <c r="AK167" s="56"/>
      <c r="AL167" s="56"/>
      <c r="AM167" s="56"/>
      <c r="AN167" s="56"/>
      <c r="AO167" s="56"/>
      <c r="AP167" s="56"/>
      <c r="AQ167" s="56"/>
      <c r="AR167" s="57"/>
      <c r="AS167" s="55"/>
      <c r="AT167" s="56"/>
      <c r="AU167" s="56"/>
      <c r="AV167" s="56"/>
      <c r="AW167" s="56"/>
      <c r="AX167" s="56"/>
      <c r="AY167" s="56"/>
      <c r="AZ167" s="56"/>
      <c r="BA167" s="56"/>
      <c r="BB167" s="57"/>
      <c r="BC167" s="55">
        <f>AI167-AS167</f>
        <v>0</v>
      </c>
      <c r="BD167" s="56"/>
      <c r="BE167" s="56"/>
      <c r="BF167" s="56"/>
      <c r="BG167" s="56"/>
      <c r="BH167" s="56"/>
      <c r="BI167" s="56"/>
      <c r="BJ167" s="56"/>
      <c r="BK167" s="56"/>
      <c r="BL167" s="57"/>
    </row>
    <row r="168" spans="1:64" ht="25.5" customHeight="1" hidden="1">
      <c r="A168" s="155" t="s">
        <v>334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7"/>
      <c r="U168" s="84" t="s">
        <v>31</v>
      </c>
      <c r="V168" s="84"/>
      <c r="W168" s="84"/>
      <c r="X168" s="84"/>
      <c r="Y168" s="154" t="s">
        <v>335</v>
      </c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44">
        <v>31707.76</v>
      </c>
      <c r="AJ168" s="44"/>
      <c r="AK168" s="44"/>
      <c r="AL168" s="44"/>
      <c r="AM168" s="44"/>
      <c r="AN168" s="44"/>
      <c r="AO168" s="44"/>
      <c r="AP168" s="44"/>
      <c r="AQ168" s="44"/>
      <c r="AR168" s="44"/>
      <c r="AS168" s="44">
        <v>31707.76</v>
      </c>
      <c r="AT168" s="44"/>
      <c r="AU168" s="44"/>
      <c r="AV168" s="44"/>
      <c r="AW168" s="44"/>
      <c r="AX168" s="44"/>
      <c r="AY168" s="44"/>
      <c r="AZ168" s="44"/>
      <c r="BA168" s="44"/>
      <c r="BB168" s="44"/>
      <c r="BC168" s="68">
        <f aca="true" t="shared" si="6" ref="BC168:BC175">AI168-AS168</f>
        <v>0</v>
      </c>
      <c r="BD168" s="68"/>
      <c r="BE168" s="68"/>
      <c r="BF168" s="68"/>
      <c r="BG168" s="68"/>
      <c r="BH168" s="68"/>
      <c r="BI168" s="68"/>
      <c r="BJ168" s="68"/>
      <c r="BK168" s="68"/>
      <c r="BL168" s="68"/>
    </row>
    <row r="169" spans="1:64" ht="15" customHeight="1" hidden="1">
      <c r="A169" s="155" t="s">
        <v>153</v>
      </c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7"/>
      <c r="U169" s="84" t="s">
        <v>31</v>
      </c>
      <c r="V169" s="84"/>
      <c r="W169" s="84"/>
      <c r="X169" s="84"/>
      <c r="Y169" s="154" t="s">
        <v>337</v>
      </c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44">
        <v>31707.76</v>
      </c>
      <c r="AJ169" s="44"/>
      <c r="AK169" s="44"/>
      <c r="AL169" s="44"/>
      <c r="AM169" s="44"/>
      <c r="AN169" s="44"/>
      <c r="AO169" s="44"/>
      <c r="AP169" s="44"/>
      <c r="AQ169" s="44"/>
      <c r="AR169" s="44"/>
      <c r="AS169" s="44">
        <v>31707.76</v>
      </c>
      <c r="AT169" s="44"/>
      <c r="AU169" s="44"/>
      <c r="AV169" s="44"/>
      <c r="AW169" s="44"/>
      <c r="AX169" s="44"/>
      <c r="AY169" s="44"/>
      <c r="AZ169" s="44"/>
      <c r="BA169" s="44"/>
      <c r="BB169" s="44"/>
      <c r="BC169" s="44">
        <f t="shared" si="6"/>
        <v>0</v>
      </c>
      <c r="BD169" s="44"/>
      <c r="BE169" s="44"/>
      <c r="BF169" s="44"/>
      <c r="BG169" s="44"/>
      <c r="BH169" s="44"/>
      <c r="BI169" s="44"/>
      <c r="BJ169" s="44"/>
      <c r="BK169" s="44"/>
      <c r="BL169" s="44"/>
    </row>
    <row r="170" spans="1:64" ht="23.25" customHeight="1" hidden="1">
      <c r="A170" s="155" t="s">
        <v>323</v>
      </c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7"/>
      <c r="U170" s="84" t="s">
        <v>31</v>
      </c>
      <c r="V170" s="84"/>
      <c r="W170" s="84"/>
      <c r="X170" s="84"/>
      <c r="Y170" s="154" t="s">
        <v>338</v>
      </c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44">
        <v>31707.76</v>
      </c>
      <c r="AJ170" s="44"/>
      <c r="AK170" s="44"/>
      <c r="AL170" s="44"/>
      <c r="AM170" s="44"/>
      <c r="AN170" s="44"/>
      <c r="AO170" s="44"/>
      <c r="AP170" s="44"/>
      <c r="AQ170" s="44"/>
      <c r="AR170" s="44"/>
      <c r="AS170" s="44">
        <v>31707.76</v>
      </c>
      <c r="AT170" s="44"/>
      <c r="AU170" s="44"/>
      <c r="AV170" s="44"/>
      <c r="AW170" s="44"/>
      <c r="AX170" s="44"/>
      <c r="AY170" s="44"/>
      <c r="AZ170" s="44"/>
      <c r="BA170" s="44"/>
      <c r="BB170" s="44"/>
      <c r="BC170" s="44">
        <f t="shared" si="6"/>
        <v>0</v>
      </c>
      <c r="BD170" s="44"/>
      <c r="BE170" s="44"/>
      <c r="BF170" s="44"/>
      <c r="BG170" s="44"/>
      <c r="BH170" s="44"/>
      <c r="BI170" s="44"/>
      <c r="BJ170" s="44"/>
      <c r="BK170" s="44"/>
      <c r="BL170" s="44"/>
    </row>
    <row r="171" spans="1:64" ht="25.5" customHeight="1" hidden="1">
      <c r="A171" s="155" t="s">
        <v>324</v>
      </c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7"/>
      <c r="U171" s="84" t="s">
        <v>31</v>
      </c>
      <c r="V171" s="84"/>
      <c r="W171" s="84"/>
      <c r="X171" s="84"/>
      <c r="Y171" s="154" t="s">
        <v>339</v>
      </c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44">
        <v>31707.76</v>
      </c>
      <c r="AJ171" s="44"/>
      <c r="AK171" s="44"/>
      <c r="AL171" s="44"/>
      <c r="AM171" s="44"/>
      <c r="AN171" s="44"/>
      <c r="AO171" s="44"/>
      <c r="AP171" s="44"/>
      <c r="AQ171" s="44"/>
      <c r="AR171" s="44"/>
      <c r="AS171" s="44">
        <v>31707.76</v>
      </c>
      <c r="AT171" s="44"/>
      <c r="AU171" s="44"/>
      <c r="AV171" s="44"/>
      <c r="AW171" s="44"/>
      <c r="AX171" s="44"/>
      <c r="AY171" s="44"/>
      <c r="AZ171" s="44"/>
      <c r="BA171" s="44"/>
      <c r="BB171" s="44"/>
      <c r="BC171" s="44">
        <f t="shared" si="6"/>
        <v>0</v>
      </c>
      <c r="BD171" s="44"/>
      <c r="BE171" s="44"/>
      <c r="BF171" s="44"/>
      <c r="BG171" s="44"/>
      <c r="BH171" s="44"/>
      <c r="BI171" s="44"/>
      <c r="BJ171" s="44"/>
      <c r="BK171" s="44"/>
      <c r="BL171" s="44"/>
    </row>
    <row r="172" spans="1:64" ht="24" customHeight="1" hidden="1">
      <c r="A172" s="155" t="s">
        <v>336</v>
      </c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7"/>
      <c r="U172" s="84" t="s">
        <v>31</v>
      </c>
      <c r="V172" s="84"/>
      <c r="W172" s="84"/>
      <c r="X172" s="84"/>
      <c r="Y172" s="154" t="s">
        <v>340</v>
      </c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44">
        <v>31707.76</v>
      </c>
      <c r="AJ172" s="44"/>
      <c r="AK172" s="44"/>
      <c r="AL172" s="44"/>
      <c r="AM172" s="44"/>
      <c r="AN172" s="44"/>
      <c r="AO172" s="44"/>
      <c r="AP172" s="44"/>
      <c r="AQ172" s="44"/>
      <c r="AR172" s="44"/>
      <c r="AS172" s="44">
        <v>31707.76</v>
      </c>
      <c r="AT172" s="44"/>
      <c r="AU172" s="44"/>
      <c r="AV172" s="44"/>
      <c r="AW172" s="44"/>
      <c r="AX172" s="44"/>
      <c r="AY172" s="44"/>
      <c r="AZ172" s="44"/>
      <c r="BA172" s="44"/>
      <c r="BB172" s="44"/>
      <c r="BC172" s="44">
        <f t="shared" si="6"/>
        <v>0</v>
      </c>
      <c r="BD172" s="44"/>
      <c r="BE172" s="44"/>
      <c r="BF172" s="44"/>
      <c r="BG172" s="44"/>
      <c r="BH172" s="44"/>
      <c r="BI172" s="44"/>
      <c r="BJ172" s="44"/>
      <c r="BK172" s="44"/>
      <c r="BL172" s="44"/>
    </row>
    <row r="173" spans="1:64" ht="15" customHeight="1" hidden="1">
      <c r="A173" s="155" t="s">
        <v>153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7"/>
      <c r="U173" s="84" t="s">
        <v>31</v>
      </c>
      <c r="V173" s="84"/>
      <c r="W173" s="84"/>
      <c r="X173" s="84"/>
      <c r="Y173" s="154" t="s">
        <v>341</v>
      </c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44">
        <v>31707.76</v>
      </c>
      <c r="AJ173" s="44"/>
      <c r="AK173" s="44"/>
      <c r="AL173" s="44"/>
      <c r="AM173" s="44"/>
      <c r="AN173" s="44"/>
      <c r="AO173" s="44"/>
      <c r="AP173" s="44"/>
      <c r="AQ173" s="44"/>
      <c r="AR173" s="44"/>
      <c r="AS173" s="44">
        <v>31707.76</v>
      </c>
      <c r="AT173" s="44"/>
      <c r="AU173" s="44"/>
      <c r="AV173" s="44"/>
      <c r="AW173" s="44"/>
      <c r="AX173" s="44"/>
      <c r="AY173" s="44"/>
      <c r="AZ173" s="44"/>
      <c r="BA173" s="44"/>
      <c r="BB173" s="44"/>
      <c r="BC173" s="44">
        <f t="shared" si="6"/>
        <v>0</v>
      </c>
      <c r="BD173" s="44"/>
      <c r="BE173" s="44"/>
      <c r="BF173" s="44"/>
      <c r="BG173" s="44"/>
      <c r="BH173" s="44"/>
      <c r="BI173" s="44"/>
      <c r="BJ173" s="44"/>
      <c r="BK173" s="44"/>
      <c r="BL173" s="44"/>
    </row>
    <row r="174" spans="1:64" ht="24" customHeight="1" hidden="1">
      <c r="A174" s="155" t="s">
        <v>323</v>
      </c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7"/>
      <c r="U174" s="84" t="s">
        <v>31</v>
      </c>
      <c r="V174" s="84"/>
      <c r="W174" s="84"/>
      <c r="X174" s="84"/>
      <c r="Y174" s="154" t="s">
        <v>342</v>
      </c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44">
        <v>31707.76</v>
      </c>
      <c r="AJ174" s="44"/>
      <c r="AK174" s="44"/>
      <c r="AL174" s="44"/>
      <c r="AM174" s="44"/>
      <c r="AN174" s="44"/>
      <c r="AO174" s="44"/>
      <c r="AP174" s="44"/>
      <c r="AQ174" s="44"/>
      <c r="AR174" s="44"/>
      <c r="AS174" s="44">
        <v>31707.76</v>
      </c>
      <c r="AT174" s="44"/>
      <c r="AU174" s="44"/>
      <c r="AV174" s="44"/>
      <c r="AW174" s="44"/>
      <c r="AX174" s="44"/>
      <c r="AY174" s="44"/>
      <c r="AZ174" s="44"/>
      <c r="BA174" s="44"/>
      <c r="BB174" s="44"/>
      <c r="BC174" s="44">
        <f t="shared" si="6"/>
        <v>0</v>
      </c>
      <c r="BD174" s="44"/>
      <c r="BE174" s="44"/>
      <c r="BF174" s="44"/>
      <c r="BG174" s="44"/>
      <c r="BH174" s="44"/>
      <c r="BI174" s="44"/>
      <c r="BJ174" s="44"/>
      <c r="BK174" s="44"/>
      <c r="BL174" s="44"/>
    </row>
    <row r="175" spans="1:64" ht="27.75" customHeight="1" hidden="1">
      <c r="A175" s="155" t="s">
        <v>324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7"/>
      <c r="U175" s="84" t="s">
        <v>31</v>
      </c>
      <c r="V175" s="84"/>
      <c r="W175" s="84"/>
      <c r="X175" s="84"/>
      <c r="Y175" s="154" t="s">
        <v>343</v>
      </c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44">
        <v>31707.76</v>
      </c>
      <c r="AJ175" s="44"/>
      <c r="AK175" s="44"/>
      <c r="AL175" s="44"/>
      <c r="AM175" s="44"/>
      <c r="AN175" s="44"/>
      <c r="AO175" s="44"/>
      <c r="AP175" s="44"/>
      <c r="AQ175" s="44"/>
      <c r="AR175" s="44"/>
      <c r="AS175" s="44">
        <v>31707.76</v>
      </c>
      <c r="AT175" s="44"/>
      <c r="AU175" s="44"/>
      <c r="AV175" s="44"/>
      <c r="AW175" s="44"/>
      <c r="AX175" s="44"/>
      <c r="AY175" s="44"/>
      <c r="AZ175" s="44"/>
      <c r="BA175" s="44"/>
      <c r="BB175" s="44"/>
      <c r="BC175" s="44">
        <f t="shared" si="6"/>
        <v>0</v>
      </c>
      <c r="BD175" s="44"/>
      <c r="BE175" s="44"/>
      <c r="BF175" s="44"/>
      <c r="BG175" s="44"/>
      <c r="BH175" s="44"/>
      <c r="BI175" s="44"/>
      <c r="BJ175" s="44"/>
      <c r="BK175" s="44"/>
      <c r="BL175" s="44"/>
    </row>
    <row r="176" spans="1:37" ht="13.5" thickBo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7"/>
      <c r="AI176" s="7"/>
      <c r="AJ176" s="7"/>
      <c r="AK176" s="7"/>
    </row>
    <row r="177" spans="1:64" ht="12.75">
      <c r="A177" s="180" t="s">
        <v>54</v>
      </c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72" t="s">
        <v>33</v>
      </c>
      <c r="V177" s="173"/>
      <c r="W177" s="173"/>
      <c r="X177" s="174"/>
      <c r="Y177" s="178" t="s">
        <v>23</v>
      </c>
      <c r="Z177" s="173"/>
      <c r="AA177" s="173"/>
      <c r="AB177" s="173"/>
      <c r="AC177" s="173"/>
      <c r="AD177" s="173"/>
      <c r="AE177" s="173"/>
      <c r="AF177" s="173"/>
      <c r="AG177" s="173"/>
      <c r="AH177" s="174"/>
      <c r="AI177" s="158">
        <f>Лист1!AI20-Лист2!AI8</f>
        <v>-177889.4299999997</v>
      </c>
      <c r="AJ177" s="159"/>
      <c r="AK177" s="159"/>
      <c r="AL177" s="159"/>
      <c r="AM177" s="159"/>
      <c r="AN177" s="159"/>
      <c r="AO177" s="159"/>
      <c r="AP177" s="159"/>
      <c r="AQ177" s="159"/>
      <c r="AR177" s="160"/>
      <c r="AS177" s="158">
        <f>Лист1!AS20-Лист2!AS8</f>
        <v>877161.2700000005</v>
      </c>
      <c r="AT177" s="159"/>
      <c r="AU177" s="159"/>
      <c r="AV177" s="159"/>
      <c r="AW177" s="159"/>
      <c r="AX177" s="159"/>
      <c r="AY177" s="159"/>
      <c r="AZ177" s="159"/>
      <c r="BA177" s="159"/>
      <c r="BB177" s="160"/>
      <c r="BC177" s="164" t="s">
        <v>23</v>
      </c>
      <c r="BD177" s="165"/>
      <c r="BE177" s="165"/>
      <c r="BF177" s="165"/>
      <c r="BG177" s="165"/>
      <c r="BH177" s="165"/>
      <c r="BI177" s="165"/>
      <c r="BJ177" s="165"/>
      <c r="BK177" s="165"/>
      <c r="BL177" s="166"/>
    </row>
    <row r="178" spans="1:64" ht="13.5" thickBot="1">
      <c r="A178" s="170" t="s">
        <v>32</v>
      </c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1"/>
      <c r="U178" s="175"/>
      <c r="V178" s="176"/>
      <c r="W178" s="176"/>
      <c r="X178" s="177"/>
      <c r="Y178" s="179"/>
      <c r="Z178" s="176"/>
      <c r="AA178" s="176"/>
      <c r="AB178" s="176"/>
      <c r="AC178" s="176"/>
      <c r="AD178" s="176"/>
      <c r="AE178" s="176"/>
      <c r="AF178" s="176"/>
      <c r="AG178" s="176"/>
      <c r="AH178" s="177"/>
      <c r="AI178" s="161"/>
      <c r="AJ178" s="162"/>
      <c r="AK178" s="162"/>
      <c r="AL178" s="162"/>
      <c r="AM178" s="162"/>
      <c r="AN178" s="162"/>
      <c r="AO178" s="162"/>
      <c r="AP178" s="162"/>
      <c r="AQ178" s="162"/>
      <c r="AR178" s="163"/>
      <c r="AS178" s="161"/>
      <c r="AT178" s="162"/>
      <c r="AU178" s="162"/>
      <c r="AV178" s="162"/>
      <c r="AW178" s="162"/>
      <c r="AX178" s="162"/>
      <c r="AY178" s="162"/>
      <c r="AZ178" s="162"/>
      <c r="BA178" s="162"/>
      <c r="BB178" s="163"/>
      <c r="BC178" s="167"/>
      <c r="BD178" s="168"/>
      <c r="BE178" s="168"/>
      <c r="BF178" s="168"/>
      <c r="BG178" s="168"/>
      <c r="BH178" s="168"/>
      <c r="BI178" s="168"/>
      <c r="BJ178" s="168"/>
      <c r="BK178" s="168"/>
      <c r="BL178" s="169"/>
    </row>
  </sheetData>
  <sheetProtection/>
  <mergeCells count="1031">
    <mergeCell ref="Y93:AH93"/>
    <mergeCell ref="AI93:AR93"/>
    <mergeCell ref="AS93:BB93"/>
    <mergeCell ref="BC93:BL93"/>
    <mergeCell ref="A93:T93"/>
    <mergeCell ref="U93:X93"/>
    <mergeCell ref="AS143:BB143"/>
    <mergeCell ref="BC143:BL143"/>
    <mergeCell ref="AI91:AR91"/>
    <mergeCell ref="Y91:AH91"/>
    <mergeCell ref="Y92:AH92"/>
    <mergeCell ref="AI92:AR92"/>
    <mergeCell ref="AS91:BB91"/>
    <mergeCell ref="AS92:BB92"/>
    <mergeCell ref="BC91:BL91"/>
    <mergeCell ref="BC92:BL92"/>
    <mergeCell ref="A98:S98"/>
    <mergeCell ref="U98:X98"/>
    <mergeCell ref="Y98:AH98"/>
    <mergeCell ref="AI98:AR98"/>
    <mergeCell ref="AS98:BB98"/>
    <mergeCell ref="BC98:BL98"/>
    <mergeCell ref="BC155:BL155"/>
    <mergeCell ref="BC156:BL156"/>
    <mergeCell ref="BC157:BL157"/>
    <mergeCell ref="AI155:AR155"/>
    <mergeCell ref="AI156:AR156"/>
    <mergeCell ref="AI157:AR157"/>
    <mergeCell ref="AS155:BB155"/>
    <mergeCell ref="AS156:BB156"/>
    <mergeCell ref="AS157:BB157"/>
    <mergeCell ref="AI109:AR109"/>
    <mergeCell ref="AS109:BB109"/>
    <mergeCell ref="BC109:BL109"/>
    <mergeCell ref="A155:S155"/>
    <mergeCell ref="A156:S156"/>
    <mergeCell ref="A157:S157"/>
    <mergeCell ref="U155:X155"/>
    <mergeCell ref="U156:X156"/>
    <mergeCell ref="U157:X157"/>
    <mergeCell ref="Y109:AH109"/>
    <mergeCell ref="A107:S107"/>
    <mergeCell ref="A108:S108"/>
    <mergeCell ref="A109:T109"/>
    <mergeCell ref="U109:X109"/>
    <mergeCell ref="Y155:AH155"/>
    <mergeCell ref="A102:S102"/>
    <mergeCell ref="U102:X102"/>
    <mergeCell ref="Y102:AH102"/>
    <mergeCell ref="U104:X104"/>
    <mergeCell ref="U144:X144"/>
    <mergeCell ref="AI102:AR102"/>
    <mergeCell ref="AS102:BB102"/>
    <mergeCell ref="BC102:BL102"/>
    <mergeCell ref="AI103:AR103"/>
    <mergeCell ref="AI105:AR105"/>
    <mergeCell ref="AS105:BB105"/>
    <mergeCell ref="AS103:BB103"/>
    <mergeCell ref="BC103:BL103"/>
    <mergeCell ref="BC105:BL105"/>
    <mergeCell ref="AI104:AR104"/>
    <mergeCell ref="AS104:BB104"/>
    <mergeCell ref="BC104:BL104"/>
    <mergeCell ref="A103:S103"/>
    <mergeCell ref="U103:X103"/>
    <mergeCell ref="U105:X105"/>
    <mergeCell ref="Y103:AH103"/>
    <mergeCell ref="Y105:AH105"/>
    <mergeCell ref="A105:T105"/>
    <mergeCell ref="Y104:AH104"/>
    <mergeCell ref="A104:S104"/>
    <mergeCell ref="A68:T68"/>
    <mergeCell ref="U68:X68"/>
    <mergeCell ref="Y68:AH68"/>
    <mergeCell ref="AI68:AR68"/>
    <mergeCell ref="AS68:BB68"/>
    <mergeCell ref="BC68:BL68"/>
    <mergeCell ref="A67:S67"/>
    <mergeCell ref="U67:X67"/>
    <mergeCell ref="Y67:AH67"/>
    <mergeCell ref="AI67:AR67"/>
    <mergeCell ref="AS67:BB67"/>
    <mergeCell ref="BC67:BL67"/>
    <mergeCell ref="BC96:BL96"/>
    <mergeCell ref="BC97:BL97"/>
    <mergeCell ref="BC99:BL99"/>
    <mergeCell ref="A96:S96"/>
    <mergeCell ref="Y96:AH96"/>
    <mergeCell ref="Y97:AH97"/>
    <mergeCell ref="Y99:AH99"/>
    <mergeCell ref="AI96:AR96"/>
    <mergeCell ref="AI97:AR97"/>
    <mergeCell ref="A97:T97"/>
    <mergeCell ref="A99:T99"/>
    <mergeCell ref="U96:X96"/>
    <mergeCell ref="U97:X97"/>
    <mergeCell ref="U99:X99"/>
    <mergeCell ref="AS99:BB99"/>
    <mergeCell ref="A88:T88"/>
    <mergeCell ref="U88:X88"/>
    <mergeCell ref="Y88:AH88"/>
    <mergeCell ref="AI88:AR88"/>
    <mergeCell ref="AS88:BB88"/>
    <mergeCell ref="BC88:BL88"/>
    <mergeCell ref="A87:T87"/>
    <mergeCell ref="U87:X87"/>
    <mergeCell ref="Y87:AH87"/>
    <mergeCell ref="AI87:AR87"/>
    <mergeCell ref="AS87:BB87"/>
    <mergeCell ref="BC87:BL87"/>
    <mergeCell ref="A86:S86"/>
    <mergeCell ref="U86:X86"/>
    <mergeCell ref="Y86:AH86"/>
    <mergeCell ref="AI86:AR86"/>
    <mergeCell ref="AS86:BB86"/>
    <mergeCell ref="BC86:BL86"/>
    <mergeCell ref="A66:S66"/>
    <mergeCell ref="U66:X66"/>
    <mergeCell ref="Y66:AH66"/>
    <mergeCell ref="AI66:AR66"/>
    <mergeCell ref="AS66:BB66"/>
    <mergeCell ref="BC66:BL66"/>
    <mergeCell ref="BC23:BL23"/>
    <mergeCell ref="A65:T65"/>
    <mergeCell ref="U65:X65"/>
    <mergeCell ref="Y65:AH65"/>
    <mergeCell ref="AI65:AR65"/>
    <mergeCell ref="AS65:BB65"/>
    <mergeCell ref="BC65:BL65"/>
    <mergeCell ref="AS60:BB60"/>
    <mergeCell ref="AS61:BB61"/>
    <mergeCell ref="AS62:BB62"/>
    <mergeCell ref="U22:X22"/>
    <mergeCell ref="Y22:AH22"/>
    <mergeCell ref="AI22:AR22"/>
    <mergeCell ref="AS22:BB22"/>
    <mergeCell ref="BC22:BL22"/>
    <mergeCell ref="A23:S23"/>
    <mergeCell ref="U23:X23"/>
    <mergeCell ref="Y23:AH23"/>
    <mergeCell ref="AI23:AR23"/>
    <mergeCell ref="AS23:BB23"/>
    <mergeCell ref="BC60:BL60"/>
    <mergeCell ref="BC61:BL61"/>
    <mergeCell ref="BC62:BL62"/>
    <mergeCell ref="Y60:AH60"/>
    <mergeCell ref="Y61:AH61"/>
    <mergeCell ref="Y62:AH62"/>
    <mergeCell ref="AI60:AR60"/>
    <mergeCell ref="AI61:AR61"/>
    <mergeCell ref="AI62:AR62"/>
    <mergeCell ref="A60:S60"/>
    <mergeCell ref="A61:S61"/>
    <mergeCell ref="A62:S62"/>
    <mergeCell ref="U60:X60"/>
    <mergeCell ref="U61:X61"/>
    <mergeCell ref="U62:X62"/>
    <mergeCell ref="AS164:BB164"/>
    <mergeCell ref="AS165:BB165"/>
    <mergeCell ref="AS166:BB166"/>
    <mergeCell ref="BC164:BL164"/>
    <mergeCell ref="BC165:BL165"/>
    <mergeCell ref="BC166:BL166"/>
    <mergeCell ref="A164:T164"/>
    <mergeCell ref="A165:T165"/>
    <mergeCell ref="A166:T166"/>
    <mergeCell ref="Y164:AH164"/>
    <mergeCell ref="Y165:AH165"/>
    <mergeCell ref="Y166:AH166"/>
    <mergeCell ref="AI160:AR160"/>
    <mergeCell ref="U164:X164"/>
    <mergeCell ref="U165:X165"/>
    <mergeCell ref="U166:X166"/>
    <mergeCell ref="AI164:AR164"/>
    <mergeCell ref="AI165:AR165"/>
    <mergeCell ref="AI166:AR166"/>
    <mergeCell ref="AS58:BB58"/>
    <mergeCell ref="BC58:BL58"/>
    <mergeCell ref="A163:S163"/>
    <mergeCell ref="U163:X163"/>
    <mergeCell ref="Y163:AH163"/>
    <mergeCell ref="AI163:AR163"/>
    <mergeCell ref="AS163:BB163"/>
    <mergeCell ref="BC163:BL163"/>
    <mergeCell ref="U160:X160"/>
    <mergeCell ref="Y160:AH160"/>
    <mergeCell ref="Y144:AH144"/>
    <mergeCell ref="AI144:AR144"/>
    <mergeCell ref="AS144:BB144"/>
    <mergeCell ref="U141:X141"/>
    <mergeCell ref="Y141:AH141"/>
    <mergeCell ref="AI141:AR141"/>
    <mergeCell ref="AS141:BB141"/>
    <mergeCell ref="AI143:AR143"/>
    <mergeCell ref="Y143:AH143"/>
    <mergeCell ref="U143:X143"/>
    <mergeCell ref="BC144:BL144"/>
    <mergeCell ref="AS160:BB160"/>
    <mergeCell ref="BC160:BL160"/>
    <mergeCell ref="U161:X161"/>
    <mergeCell ref="Y161:AH161"/>
    <mergeCell ref="AI161:AR161"/>
    <mergeCell ref="AS161:BB161"/>
    <mergeCell ref="BC161:BL161"/>
    <mergeCell ref="U158:X158"/>
    <mergeCell ref="Y158:AH158"/>
    <mergeCell ref="AI158:AR158"/>
    <mergeCell ref="AS158:BB158"/>
    <mergeCell ref="BC158:BL158"/>
    <mergeCell ref="U159:X159"/>
    <mergeCell ref="Y159:AH159"/>
    <mergeCell ref="AI159:AR159"/>
    <mergeCell ref="AS159:BB159"/>
    <mergeCell ref="BC159:BL159"/>
    <mergeCell ref="A159:T159"/>
    <mergeCell ref="A160:T160"/>
    <mergeCell ref="A161:T161"/>
    <mergeCell ref="U152:X152"/>
    <mergeCell ref="Y152:AH152"/>
    <mergeCell ref="A152:T152"/>
    <mergeCell ref="A153:T153"/>
    <mergeCell ref="A154:T154"/>
    <mergeCell ref="U154:X154"/>
    <mergeCell ref="A158:T158"/>
    <mergeCell ref="BC152:BL152"/>
    <mergeCell ref="U153:X153"/>
    <mergeCell ref="Y153:AH153"/>
    <mergeCell ref="AI153:AR153"/>
    <mergeCell ref="AS153:BB153"/>
    <mergeCell ref="BC153:BL153"/>
    <mergeCell ref="U148:X148"/>
    <mergeCell ref="Y148:AH148"/>
    <mergeCell ref="AI148:AR148"/>
    <mergeCell ref="AS148:BB148"/>
    <mergeCell ref="BC148:BL148"/>
    <mergeCell ref="U151:X151"/>
    <mergeCell ref="Y151:AH151"/>
    <mergeCell ref="AI151:AR151"/>
    <mergeCell ref="AS151:BB151"/>
    <mergeCell ref="BC151:BL151"/>
    <mergeCell ref="U146:X146"/>
    <mergeCell ref="Y146:AH146"/>
    <mergeCell ref="AI146:AR146"/>
    <mergeCell ref="AS146:BB146"/>
    <mergeCell ref="BC146:BL146"/>
    <mergeCell ref="U147:X147"/>
    <mergeCell ref="Y147:AH147"/>
    <mergeCell ref="AI147:AR147"/>
    <mergeCell ref="AS147:BB147"/>
    <mergeCell ref="BC147:BL147"/>
    <mergeCell ref="U145:X145"/>
    <mergeCell ref="Y145:AH145"/>
    <mergeCell ref="AI145:AR145"/>
    <mergeCell ref="AS145:BB145"/>
    <mergeCell ref="BC145:BL145"/>
    <mergeCell ref="BC141:BL141"/>
    <mergeCell ref="U142:X142"/>
    <mergeCell ref="Y142:AH142"/>
    <mergeCell ref="AI142:AR142"/>
    <mergeCell ref="AS142:BB142"/>
    <mergeCell ref="BC142:BL142"/>
    <mergeCell ref="U139:X139"/>
    <mergeCell ref="Y139:AH139"/>
    <mergeCell ref="AI139:AR139"/>
    <mergeCell ref="AS139:BB139"/>
    <mergeCell ref="BC139:BL139"/>
    <mergeCell ref="U140:X140"/>
    <mergeCell ref="Y140:AH140"/>
    <mergeCell ref="AI140:AR140"/>
    <mergeCell ref="AS140:BB140"/>
    <mergeCell ref="BC140:BL140"/>
    <mergeCell ref="U137:X137"/>
    <mergeCell ref="Y137:AH137"/>
    <mergeCell ref="AI137:AR137"/>
    <mergeCell ref="AS137:BB137"/>
    <mergeCell ref="BC137:BL137"/>
    <mergeCell ref="U138:X138"/>
    <mergeCell ref="Y138:AH138"/>
    <mergeCell ref="AI138:AR138"/>
    <mergeCell ref="AS138:BB138"/>
    <mergeCell ref="BC138:BL138"/>
    <mergeCell ref="U136:X136"/>
    <mergeCell ref="Y136:AH136"/>
    <mergeCell ref="AI136:AR136"/>
    <mergeCell ref="AS136:BB136"/>
    <mergeCell ref="BC136:BL136"/>
    <mergeCell ref="BC128:BL128"/>
    <mergeCell ref="U126:X126"/>
    <mergeCell ref="Y126:AH126"/>
    <mergeCell ref="AI126:AR126"/>
    <mergeCell ref="AS126:BB126"/>
    <mergeCell ref="BC126:BL126"/>
    <mergeCell ref="U127:X127"/>
    <mergeCell ref="Y127:AH127"/>
    <mergeCell ref="AI127:AR127"/>
    <mergeCell ref="AS127:BB127"/>
    <mergeCell ref="U125:X125"/>
    <mergeCell ref="Y125:AH125"/>
    <mergeCell ref="AI125:AR125"/>
    <mergeCell ref="AS125:BB125"/>
    <mergeCell ref="BC125:BL125"/>
    <mergeCell ref="U123:X123"/>
    <mergeCell ref="Y123:AH123"/>
    <mergeCell ref="AI123:AR123"/>
    <mergeCell ref="AS123:BB123"/>
    <mergeCell ref="BC123:BL123"/>
    <mergeCell ref="U124:X124"/>
    <mergeCell ref="Y124:AH124"/>
    <mergeCell ref="AI124:AR124"/>
    <mergeCell ref="AS124:BB124"/>
    <mergeCell ref="BC124:BL124"/>
    <mergeCell ref="U121:X121"/>
    <mergeCell ref="Y121:AH121"/>
    <mergeCell ref="AI121:AR121"/>
    <mergeCell ref="AS121:BB121"/>
    <mergeCell ref="BC121:BL121"/>
    <mergeCell ref="U122:X122"/>
    <mergeCell ref="Y122:AH122"/>
    <mergeCell ref="AI122:AR122"/>
    <mergeCell ref="AS122:BB122"/>
    <mergeCell ref="BC122:BL122"/>
    <mergeCell ref="U117:X117"/>
    <mergeCell ref="Y117:AH117"/>
    <mergeCell ref="AI117:AR117"/>
    <mergeCell ref="AS117:BB117"/>
    <mergeCell ref="BC117:BL117"/>
    <mergeCell ref="U120:X120"/>
    <mergeCell ref="Y120:AH120"/>
    <mergeCell ref="AI120:AR120"/>
    <mergeCell ref="AS120:BB120"/>
    <mergeCell ref="BC120:BL120"/>
    <mergeCell ref="U115:X115"/>
    <mergeCell ref="Y115:AH115"/>
    <mergeCell ref="AI115:AR115"/>
    <mergeCell ref="AS115:BB115"/>
    <mergeCell ref="BC115:BL115"/>
    <mergeCell ref="AS116:BB116"/>
    <mergeCell ref="U116:X116"/>
    <mergeCell ref="Y116:AH116"/>
    <mergeCell ref="AI116:AR116"/>
    <mergeCell ref="BC116:BL116"/>
    <mergeCell ref="U113:X113"/>
    <mergeCell ref="Y113:AH113"/>
    <mergeCell ref="AI113:AR113"/>
    <mergeCell ref="AS113:BB113"/>
    <mergeCell ref="BC113:BL113"/>
    <mergeCell ref="U114:X114"/>
    <mergeCell ref="Y114:AH114"/>
    <mergeCell ref="AI114:AR114"/>
    <mergeCell ref="AS114:BB114"/>
    <mergeCell ref="BC114:BL114"/>
    <mergeCell ref="U111:X111"/>
    <mergeCell ref="Y111:AH111"/>
    <mergeCell ref="AI111:AR111"/>
    <mergeCell ref="AS111:BB111"/>
    <mergeCell ref="BC111:BL111"/>
    <mergeCell ref="U112:X112"/>
    <mergeCell ref="Y112:AH112"/>
    <mergeCell ref="AI112:AR112"/>
    <mergeCell ref="AS112:BB112"/>
    <mergeCell ref="BC112:BL112"/>
    <mergeCell ref="AI101:AR101"/>
    <mergeCell ref="AS101:BB101"/>
    <mergeCell ref="BC101:BL101"/>
    <mergeCell ref="U110:X110"/>
    <mergeCell ref="Y110:AH110"/>
    <mergeCell ref="AI110:AR110"/>
    <mergeCell ref="AS110:BB110"/>
    <mergeCell ref="BC110:BL110"/>
    <mergeCell ref="AS95:BB95"/>
    <mergeCell ref="BC95:BL95"/>
    <mergeCell ref="AS100:BB100"/>
    <mergeCell ref="BC100:BL100"/>
    <mergeCell ref="AS96:BB96"/>
    <mergeCell ref="AS97:BB97"/>
    <mergeCell ref="AI99:AR99"/>
    <mergeCell ref="BC90:BL90"/>
    <mergeCell ref="U94:X94"/>
    <mergeCell ref="Y94:AH94"/>
    <mergeCell ref="AS94:BB94"/>
    <mergeCell ref="U85:X85"/>
    <mergeCell ref="Y85:AH85"/>
    <mergeCell ref="AI85:AR85"/>
    <mergeCell ref="BC94:BL94"/>
    <mergeCell ref="BC85:BL85"/>
    <mergeCell ref="U89:X89"/>
    <mergeCell ref="U100:X100"/>
    <mergeCell ref="Y100:AH100"/>
    <mergeCell ref="AI100:AR100"/>
    <mergeCell ref="A90:T90"/>
    <mergeCell ref="A114:T114"/>
    <mergeCell ref="A115:T115"/>
    <mergeCell ref="U95:X95"/>
    <mergeCell ref="Y95:AH95"/>
    <mergeCell ref="U101:X101"/>
    <mergeCell ref="Y101:AH101"/>
    <mergeCell ref="Y89:AH89"/>
    <mergeCell ref="AI89:AR89"/>
    <mergeCell ref="AS89:BB89"/>
    <mergeCell ref="BC89:BL89"/>
    <mergeCell ref="A125:T125"/>
    <mergeCell ref="A113:T113"/>
    <mergeCell ref="A124:T124"/>
    <mergeCell ref="A121:T121"/>
    <mergeCell ref="A118:T118"/>
    <mergeCell ref="A119:T119"/>
    <mergeCell ref="A126:T126"/>
    <mergeCell ref="A128:T128"/>
    <mergeCell ref="AS85:BB85"/>
    <mergeCell ref="U90:X90"/>
    <mergeCell ref="Y90:AH90"/>
    <mergeCell ref="AI90:AR90"/>
    <mergeCell ref="AS90:BB90"/>
    <mergeCell ref="A120:T120"/>
    <mergeCell ref="A89:T89"/>
    <mergeCell ref="A112:T112"/>
    <mergeCell ref="A122:T122"/>
    <mergeCell ref="A123:T123"/>
    <mergeCell ref="A94:T94"/>
    <mergeCell ref="A95:T95"/>
    <mergeCell ref="A100:T100"/>
    <mergeCell ref="A101:T101"/>
    <mergeCell ref="A110:T110"/>
    <mergeCell ref="A111:T111"/>
    <mergeCell ref="A116:T116"/>
    <mergeCell ref="A117:T117"/>
    <mergeCell ref="A147:T147"/>
    <mergeCell ref="A148:T148"/>
    <mergeCell ref="A132:T132"/>
    <mergeCell ref="A137:T137"/>
    <mergeCell ref="A136:T136"/>
    <mergeCell ref="A144:S144"/>
    <mergeCell ref="A142:T142"/>
    <mergeCell ref="A143:S143"/>
    <mergeCell ref="A135:T135"/>
    <mergeCell ref="A133:T133"/>
    <mergeCell ref="A127:S127"/>
    <mergeCell ref="A151:T151"/>
    <mergeCell ref="A85:T85"/>
    <mergeCell ref="A138:T138"/>
    <mergeCell ref="A139:T139"/>
    <mergeCell ref="A140:T140"/>
    <mergeCell ref="A141:T141"/>
    <mergeCell ref="A129:S129"/>
    <mergeCell ref="A134:S134"/>
    <mergeCell ref="A130:T130"/>
    <mergeCell ref="A131:T131"/>
    <mergeCell ref="BC17:BL17"/>
    <mergeCell ref="A17:T17"/>
    <mergeCell ref="U17:X17"/>
    <mergeCell ref="Y17:AH17"/>
    <mergeCell ref="AI17:AR17"/>
    <mergeCell ref="A81:T81"/>
    <mergeCell ref="A82:T82"/>
    <mergeCell ref="Y81:AH81"/>
    <mergeCell ref="AI81:AR81"/>
    <mergeCell ref="AI8:AR8"/>
    <mergeCell ref="U8:X8"/>
    <mergeCell ref="AS9:BB10"/>
    <mergeCell ref="BC9:BL10"/>
    <mergeCell ref="AI9:AR10"/>
    <mergeCell ref="BC82:BL82"/>
    <mergeCell ref="U81:X81"/>
    <mergeCell ref="U82:X82"/>
    <mergeCell ref="Y82:AH82"/>
    <mergeCell ref="AI82:AR82"/>
    <mergeCell ref="A80:T80"/>
    <mergeCell ref="U80:X80"/>
    <mergeCell ref="Y80:AH80"/>
    <mergeCell ref="AI80:AR80"/>
    <mergeCell ref="BC81:BL81"/>
    <mergeCell ref="AS79:BB79"/>
    <mergeCell ref="BC79:BL79"/>
    <mergeCell ref="AS80:BB80"/>
    <mergeCell ref="BC80:BL80"/>
    <mergeCell ref="A79:T79"/>
    <mergeCell ref="U118:X118"/>
    <mergeCell ref="U119:X119"/>
    <mergeCell ref="Y118:AH118"/>
    <mergeCell ref="Y119:AH119"/>
    <mergeCell ref="AI118:AR118"/>
    <mergeCell ref="AI119:AR119"/>
    <mergeCell ref="BC78:BL78"/>
    <mergeCell ref="BC76:BL76"/>
    <mergeCell ref="A75:T75"/>
    <mergeCell ref="U75:X75"/>
    <mergeCell ref="Y75:AH75"/>
    <mergeCell ref="AI77:AR77"/>
    <mergeCell ref="A78:T78"/>
    <mergeCell ref="U78:X78"/>
    <mergeCell ref="Y78:AH78"/>
    <mergeCell ref="U77:X77"/>
    <mergeCell ref="A2:BL2"/>
    <mergeCell ref="A84:T84"/>
    <mergeCell ref="AS74:BB74"/>
    <mergeCell ref="BC74:BL74"/>
    <mergeCell ref="Y84:AH84"/>
    <mergeCell ref="A83:T83"/>
    <mergeCell ref="U83:X83"/>
    <mergeCell ref="Y83:AH83"/>
    <mergeCell ref="A14:T14"/>
    <mergeCell ref="A15:T15"/>
    <mergeCell ref="A16:T16"/>
    <mergeCell ref="U16:X16"/>
    <mergeCell ref="Y16:AH16"/>
    <mergeCell ref="AI6:AR6"/>
    <mergeCell ref="AS7:BB7"/>
    <mergeCell ref="Y7:AH7"/>
    <mergeCell ref="A8:T8"/>
    <mergeCell ref="A11:T11"/>
    <mergeCell ref="U11:X11"/>
    <mergeCell ref="A9:T9"/>
    <mergeCell ref="AI76:AR76"/>
    <mergeCell ref="AS76:BB76"/>
    <mergeCell ref="AS81:BB81"/>
    <mergeCell ref="AS82:BB82"/>
    <mergeCell ref="AI78:AR78"/>
    <mergeCell ref="AS77:BB77"/>
    <mergeCell ref="AS78:BB78"/>
    <mergeCell ref="AI79:AR79"/>
    <mergeCell ref="AS118:BB118"/>
    <mergeCell ref="AS119:BB119"/>
    <mergeCell ref="A4:T4"/>
    <mergeCell ref="U4:X4"/>
    <mergeCell ref="Y8:AH8"/>
    <mergeCell ref="A6:T6"/>
    <mergeCell ref="U6:X6"/>
    <mergeCell ref="Y6:AH6"/>
    <mergeCell ref="A7:T7"/>
    <mergeCell ref="U7:X7"/>
    <mergeCell ref="BC5:BL5"/>
    <mergeCell ref="A5:T5"/>
    <mergeCell ref="U5:X5"/>
    <mergeCell ref="Y5:AH5"/>
    <mergeCell ref="AS5:BB5"/>
    <mergeCell ref="AI5:AR5"/>
    <mergeCell ref="A10:T10"/>
    <mergeCell ref="U9:X10"/>
    <mergeCell ref="Y9:AH10"/>
    <mergeCell ref="AI84:AR84"/>
    <mergeCell ref="AS83:BB83"/>
    <mergeCell ref="A77:T77"/>
    <mergeCell ref="A12:T12"/>
    <mergeCell ref="A74:T74"/>
    <mergeCell ref="A73:T73"/>
    <mergeCell ref="U73:X73"/>
    <mergeCell ref="BC118:BL118"/>
    <mergeCell ref="BC119:BL119"/>
    <mergeCell ref="U12:X12"/>
    <mergeCell ref="Y12:AH12"/>
    <mergeCell ref="A13:T13"/>
    <mergeCell ref="U18:X18"/>
    <mergeCell ref="U63:X63"/>
    <mergeCell ref="U13:X13"/>
    <mergeCell ref="U14:X14"/>
    <mergeCell ref="U15:X15"/>
    <mergeCell ref="BC4:BL4"/>
    <mergeCell ref="Y11:AH11"/>
    <mergeCell ref="AI11:AR11"/>
    <mergeCell ref="AS11:BB11"/>
    <mergeCell ref="BC11:BL11"/>
    <mergeCell ref="AS8:BB8"/>
    <mergeCell ref="BC8:BL8"/>
    <mergeCell ref="AI4:AR4"/>
    <mergeCell ref="AS4:BB4"/>
    <mergeCell ref="Y4:AH4"/>
    <mergeCell ref="BC7:BL7"/>
    <mergeCell ref="BC84:BL84"/>
    <mergeCell ref="AI75:AR75"/>
    <mergeCell ref="AI74:AR74"/>
    <mergeCell ref="AS75:BB75"/>
    <mergeCell ref="AS84:BB84"/>
    <mergeCell ref="AS15:BB15"/>
    <mergeCell ref="AI7:AR7"/>
    <mergeCell ref="AI12:AR12"/>
    <mergeCell ref="AI14:AR14"/>
    <mergeCell ref="A63:T63"/>
    <mergeCell ref="A18:T18"/>
    <mergeCell ref="A71:T71"/>
    <mergeCell ref="A64:T64"/>
    <mergeCell ref="A57:T57"/>
    <mergeCell ref="Y14:AH14"/>
    <mergeCell ref="Y57:AH57"/>
    <mergeCell ref="Y42:AH42"/>
    <mergeCell ref="A42:T42"/>
    <mergeCell ref="U42:X42"/>
    <mergeCell ref="AS14:BB14"/>
    <mergeCell ref="Y73:AH73"/>
    <mergeCell ref="AS17:BB17"/>
    <mergeCell ref="AI64:AR64"/>
    <mergeCell ref="AI71:AR71"/>
    <mergeCell ref="AS16:BB16"/>
    <mergeCell ref="AI15:AR15"/>
    <mergeCell ref="Y15:AH15"/>
    <mergeCell ref="Y18:AH18"/>
    <mergeCell ref="Y55:AH55"/>
    <mergeCell ref="AS12:BB12"/>
    <mergeCell ref="Y13:AH13"/>
    <mergeCell ref="AI13:AR13"/>
    <mergeCell ref="AS13:BB13"/>
    <mergeCell ref="Y63:AH63"/>
    <mergeCell ref="BC12:BL12"/>
    <mergeCell ref="BC13:BL13"/>
    <mergeCell ref="BC14:BL14"/>
    <mergeCell ref="BC15:BL15"/>
    <mergeCell ref="BC16:BL16"/>
    <mergeCell ref="BC63:BL63"/>
    <mergeCell ref="BC64:BL64"/>
    <mergeCell ref="AI16:AR16"/>
    <mergeCell ref="AI83:AR83"/>
    <mergeCell ref="AI63:AR63"/>
    <mergeCell ref="AS63:BB63"/>
    <mergeCell ref="AI18:AR18"/>
    <mergeCell ref="AI55:AR55"/>
    <mergeCell ref="AS42:BB42"/>
    <mergeCell ref="AI42:AR42"/>
    <mergeCell ref="AI56:AR56"/>
    <mergeCell ref="AI19:AR19"/>
    <mergeCell ref="Y77:AH77"/>
    <mergeCell ref="Y71:AH71"/>
    <mergeCell ref="Y74:AH74"/>
    <mergeCell ref="A76:T76"/>
    <mergeCell ref="U76:X76"/>
    <mergeCell ref="Y76:AH76"/>
    <mergeCell ref="U71:X71"/>
    <mergeCell ref="A72:T72"/>
    <mergeCell ref="U64:X64"/>
    <mergeCell ref="U74:X74"/>
    <mergeCell ref="U72:X72"/>
    <mergeCell ref="Y72:AH72"/>
    <mergeCell ref="U84:X84"/>
    <mergeCell ref="U79:X79"/>
    <mergeCell ref="Y79:AH79"/>
    <mergeCell ref="Y70:AH70"/>
    <mergeCell ref="AI72:AR72"/>
    <mergeCell ref="AS72:BB72"/>
    <mergeCell ref="AI73:AR73"/>
    <mergeCell ref="AS71:BB71"/>
    <mergeCell ref="Y64:AH64"/>
    <mergeCell ref="BC83:BL83"/>
    <mergeCell ref="AS73:BB73"/>
    <mergeCell ref="BC75:BL75"/>
    <mergeCell ref="BC73:BL73"/>
    <mergeCell ref="BC77:BL77"/>
    <mergeCell ref="BC42:BL42"/>
    <mergeCell ref="BC71:BL71"/>
    <mergeCell ref="BC72:BL72"/>
    <mergeCell ref="BC57:BL57"/>
    <mergeCell ref="AS55:BB55"/>
    <mergeCell ref="BC55:BL55"/>
    <mergeCell ref="AS56:BB56"/>
    <mergeCell ref="BC56:BL56"/>
    <mergeCell ref="AS59:BB59"/>
    <mergeCell ref="AS57:BB57"/>
    <mergeCell ref="BC59:BL59"/>
    <mergeCell ref="AS64:BB64"/>
    <mergeCell ref="BC6:BL6"/>
    <mergeCell ref="AS6:BB6"/>
    <mergeCell ref="AS18:BB18"/>
    <mergeCell ref="BC18:BL18"/>
    <mergeCell ref="AS53:BB53"/>
    <mergeCell ref="AS54:BB54"/>
    <mergeCell ref="AS19:BB19"/>
    <mergeCell ref="BC19:BL19"/>
    <mergeCell ref="A56:T56"/>
    <mergeCell ref="U56:X56"/>
    <mergeCell ref="U55:X55"/>
    <mergeCell ref="Y56:AH56"/>
    <mergeCell ref="A55:T55"/>
    <mergeCell ref="A43:T43"/>
    <mergeCell ref="A44:T44"/>
    <mergeCell ref="A45:T45"/>
    <mergeCell ref="A46:T46"/>
    <mergeCell ref="A47:T47"/>
    <mergeCell ref="U57:X57"/>
    <mergeCell ref="A59:T59"/>
    <mergeCell ref="U59:X59"/>
    <mergeCell ref="Y59:AH59"/>
    <mergeCell ref="AI59:AR59"/>
    <mergeCell ref="AI57:AR57"/>
    <mergeCell ref="A58:S58"/>
    <mergeCell ref="U58:X58"/>
    <mergeCell ref="Y58:AH58"/>
    <mergeCell ref="AI58:AR58"/>
    <mergeCell ref="AS177:BB178"/>
    <mergeCell ref="BC177:BL178"/>
    <mergeCell ref="A178:T178"/>
    <mergeCell ref="U177:X178"/>
    <mergeCell ref="Y177:AH178"/>
    <mergeCell ref="A177:T177"/>
    <mergeCell ref="AI177:AR178"/>
    <mergeCell ref="A19:T19"/>
    <mergeCell ref="A20:T20"/>
    <mergeCell ref="A21:T21"/>
    <mergeCell ref="A24:T24"/>
    <mergeCell ref="A25:T25"/>
    <mergeCell ref="A28:T28"/>
    <mergeCell ref="A22:S22"/>
    <mergeCell ref="A26:T26"/>
    <mergeCell ref="A29:T29"/>
    <mergeCell ref="A31:T31"/>
    <mergeCell ref="A32:T32"/>
    <mergeCell ref="A33:T33"/>
    <mergeCell ref="A34:T34"/>
    <mergeCell ref="A35:T35"/>
    <mergeCell ref="A30:S30"/>
    <mergeCell ref="A36:T36"/>
    <mergeCell ref="A37:T37"/>
    <mergeCell ref="A38:T38"/>
    <mergeCell ref="A39:T39"/>
    <mergeCell ref="A40:T40"/>
    <mergeCell ref="A41:T41"/>
    <mergeCell ref="A48:T48"/>
    <mergeCell ref="A49:T49"/>
    <mergeCell ref="A50:T50"/>
    <mergeCell ref="A51:T51"/>
    <mergeCell ref="A52:T52"/>
    <mergeCell ref="A53:T53"/>
    <mergeCell ref="A54:T54"/>
    <mergeCell ref="U19:X19"/>
    <mergeCell ref="Y19:AH19"/>
    <mergeCell ref="U21:X21"/>
    <mergeCell ref="Y21:AH21"/>
    <mergeCell ref="U25:X25"/>
    <mergeCell ref="Y25:AH25"/>
    <mergeCell ref="U29:X29"/>
    <mergeCell ref="U20:X20"/>
    <mergeCell ref="Y20:AH20"/>
    <mergeCell ref="AI20:AR20"/>
    <mergeCell ref="AS20:BB20"/>
    <mergeCell ref="BC20:BL20"/>
    <mergeCell ref="AI21:AR21"/>
    <mergeCell ref="AS21:BB21"/>
    <mergeCell ref="BC21:BL21"/>
    <mergeCell ref="U24:X24"/>
    <mergeCell ref="Y24:AH24"/>
    <mergeCell ref="AI24:AR24"/>
    <mergeCell ref="AS24:BB24"/>
    <mergeCell ref="BC24:BL24"/>
    <mergeCell ref="AI25:AR25"/>
    <mergeCell ref="AS25:BB25"/>
    <mergeCell ref="BC25:BL25"/>
    <mergeCell ref="U28:X28"/>
    <mergeCell ref="Y28:AH28"/>
    <mergeCell ref="AI28:AR28"/>
    <mergeCell ref="AS28:BB28"/>
    <mergeCell ref="BC28:BL28"/>
    <mergeCell ref="Y29:AH29"/>
    <mergeCell ref="AI29:AR29"/>
    <mergeCell ref="AS29:BB29"/>
    <mergeCell ref="BC29:BL29"/>
    <mergeCell ref="U31:X31"/>
    <mergeCell ref="Y31:AH31"/>
    <mergeCell ref="AI31:AR31"/>
    <mergeCell ref="AS31:BB31"/>
    <mergeCell ref="BC31:BL31"/>
    <mergeCell ref="U30:X30"/>
    <mergeCell ref="Y30:AH30"/>
    <mergeCell ref="AI30:AR30"/>
    <mergeCell ref="AS30:BB30"/>
    <mergeCell ref="BC30:BL30"/>
    <mergeCell ref="U32:X32"/>
    <mergeCell ref="Y32:AH32"/>
    <mergeCell ref="AI32:AR32"/>
    <mergeCell ref="AS32:BB32"/>
    <mergeCell ref="BC32:BL32"/>
    <mergeCell ref="U33:X33"/>
    <mergeCell ref="Y33:AH33"/>
    <mergeCell ref="AI33:AR33"/>
    <mergeCell ref="AS33:BB33"/>
    <mergeCell ref="BC33:BL33"/>
    <mergeCell ref="U34:X34"/>
    <mergeCell ref="Y34:AH34"/>
    <mergeCell ref="AI34:AR34"/>
    <mergeCell ref="AS34:BB34"/>
    <mergeCell ref="BC34:BL34"/>
    <mergeCell ref="U35:X35"/>
    <mergeCell ref="Y35:AH35"/>
    <mergeCell ref="AI35:AR35"/>
    <mergeCell ref="AS35:BB35"/>
    <mergeCell ref="BC35:BL35"/>
    <mergeCell ref="U36:X36"/>
    <mergeCell ref="Y36:AH36"/>
    <mergeCell ref="AI36:AR36"/>
    <mergeCell ref="AS36:BB36"/>
    <mergeCell ref="BC36:BL36"/>
    <mergeCell ref="U37:X37"/>
    <mergeCell ref="Y37:AH37"/>
    <mergeCell ref="AI37:AR37"/>
    <mergeCell ref="AS37:BB37"/>
    <mergeCell ref="BC37:BL37"/>
    <mergeCell ref="U38:X38"/>
    <mergeCell ref="Y38:AH38"/>
    <mergeCell ref="AI38:AR38"/>
    <mergeCell ref="AS38:BB38"/>
    <mergeCell ref="BC38:BL38"/>
    <mergeCell ref="U39:X39"/>
    <mergeCell ref="Y39:AH39"/>
    <mergeCell ref="AI39:AR39"/>
    <mergeCell ref="AS39:BB39"/>
    <mergeCell ref="BC39:BL39"/>
    <mergeCell ref="U40:X40"/>
    <mergeCell ref="Y40:AH40"/>
    <mergeCell ref="AI40:AR40"/>
    <mergeCell ref="AS40:BB40"/>
    <mergeCell ref="BC40:BL40"/>
    <mergeCell ref="U41:X41"/>
    <mergeCell ref="Y41:AH41"/>
    <mergeCell ref="AI41:AR41"/>
    <mergeCell ref="AS41:BB41"/>
    <mergeCell ref="BC41:BL41"/>
    <mergeCell ref="U43:X43"/>
    <mergeCell ref="Y43:AH43"/>
    <mergeCell ref="AI43:AR43"/>
    <mergeCell ref="AS43:BB43"/>
    <mergeCell ref="BC43:BL43"/>
    <mergeCell ref="U44:X44"/>
    <mergeCell ref="Y44:AH44"/>
    <mergeCell ref="AI44:AR44"/>
    <mergeCell ref="AS44:BB44"/>
    <mergeCell ref="BC44:BL44"/>
    <mergeCell ref="U45:X45"/>
    <mergeCell ref="Y45:AH45"/>
    <mergeCell ref="AI45:AR45"/>
    <mergeCell ref="AS45:BB45"/>
    <mergeCell ref="BC45:BL45"/>
    <mergeCell ref="U46:X46"/>
    <mergeCell ref="Y46:AH46"/>
    <mergeCell ref="AI46:AR46"/>
    <mergeCell ref="AS46:BB46"/>
    <mergeCell ref="BC46:BL46"/>
    <mergeCell ref="U47:X47"/>
    <mergeCell ref="Y47:AH47"/>
    <mergeCell ref="AI47:AR47"/>
    <mergeCell ref="AS47:BB47"/>
    <mergeCell ref="BC47:BL47"/>
    <mergeCell ref="U48:X48"/>
    <mergeCell ref="Y48:AH48"/>
    <mergeCell ref="AI48:AR48"/>
    <mergeCell ref="AS48:BB48"/>
    <mergeCell ref="BC48:BL48"/>
    <mergeCell ref="U49:X49"/>
    <mergeCell ref="Y49:AH49"/>
    <mergeCell ref="AI49:AR49"/>
    <mergeCell ref="AS49:BB49"/>
    <mergeCell ref="BC49:BL49"/>
    <mergeCell ref="U50:X50"/>
    <mergeCell ref="Y50:AH50"/>
    <mergeCell ref="AI50:AR50"/>
    <mergeCell ref="AS50:BB50"/>
    <mergeCell ref="BC50:BL50"/>
    <mergeCell ref="AS51:BB51"/>
    <mergeCell ref="BC51:BL51"/>
    <mergeCell ref="U52:X52"/>
    <mergeCell ref="AS52:BB52"/>
    <mergeCell ref="BC52:BL52"/>
    <mergeCell ref="U51:X51"/>
    <mergeCell ref="BC53:BL53"/>
    <mergeCell ref="BC54:BL54"/>
    <mergeCell ref="U53:X53"/>
    <mergeCell ref="U54:X54"/>
    <mergeCell ref="Y52:AH52"/>
    <mergeCell ref="Y53:AH53"/>
    <mergeCell ref="Y54:AH54"/>
    <mergeCell ref="AI52:AR52"/>
    <mergeCell ref="AI53:AR53"/>
    <mergeCell ref="AI54:AR54"/>
    <mergeCell ref="Y134:AH134"/>
    <mergeCell ref="AI134:AR134"/>
    <mergeCell ref="AS134:BB134"/>
    <mergeCell ref="BC134:BL134"/>
    <mergeCell ref="U129:X129"/>
    <mergeCell ref="U133:X133"/>
    <mergeCell ref="AI129:AR129"/>
    <mergeCell ref="AS129:BB129"/>
    <mergeCell ref="AS133:BB133"/>
    <mergeCell ref="BC133:BL133"/>
    <mergeCell ref="U135:X135"/>
    <mergeCell ref="Y135:AH135"/>
    <mergeCell ref="AI135:AR135"/>
    <mergeCell ref="A150:S150"/>
    <mergeCell ref="U150:X150"/>
    <mergeCell ref="Y150:AH150"/>
    <mergeCell ref="AI150:AR150"/>
    <mergeCell ref="A145:T145"/>
    <mergeCell ref="A146:T146"/>
    <mergeCell ref="A149:S149"/>
    <mergeCell ref="Y128:AH128"/>
    <mergeCell ref="AI128:AR128"/>
    <mergeCell ref="AS128:BB128"/>
    <mergeCell ref="BC150:BL150"/>
    <mergeCell ref="AS150:BB150"/>
    <mergeCell ref="BC129:BL129"/>
    <mergeCell ref="AS135:BB135"/>
    <mergeCell ref="BC135:BL135"/>
    <mergeCell ref="BC132:BL132"/>
    <mergeCell ref="AI133:AR133"/>
    <mergeCell ref="BC127:BL127"/>
    <mergeCell ref="U130:X130"/>
    <mergeCell ref="U131:X131"/>
    <mergeCell ref="U132:X132"/>
    <mergeCell ref="Y130:AH130"/>
    <mergeCell ref="Y131:AH131"/>
    <mergeCell ref="Y132:AH132"/>
    <mergeCell ref="AI131:AR131"/>
    <mergeCell ref="Y129:AH129"/>
    <mergeCell ref="AS130:BB130"/>
    <mergeCell ref="AS131:BB131"/>
    <mergeCell ref="AS132:BB132"/>
    <mergeCell ref="BC130:BL130"/>
    <mergeCell ref="BC131:BL131"/>
    <mergeCell ref="AI130:AR130"/>
    <mergeCell ref="AI132:AR132"/>
    <mergeCell ref="U174:X174"/>
    <mergeCell ref="U175:X175"/>
    <mergeCell ref="A174:T174"/>
    <mergeCell ref="A175:T175"/>
    <mergeCell ref="U168:X168"/>
    <mergeCell ref="U169:X169"/>
    <mergeCell ref="A170:T170"/>
    <mergeCell ref="U170:X170"/>
    <mergeCell ref="A168:T168"/>
    <mergeCell ref="A169:T169"/>
    <mergeCell ref="AI170:AR170"/>
    <mergeCell ref="AI171:AR171"/>
    <mergeCell ref="AI172:AR172"/>
    <mergeCell ref="AI173:AR173"/>
    <mergeCell ref="Y168:AH168"/>
    <mergeCell ref="Y169:AH169"/>
    <mergeCell ref="Y170:AH170"/>
    <mergeCell ref="Y171:AH171"/>
    <mergeCell ref="Y172:AH172"/>
    <mergeCell ref="Y173:AH173"/>
    <mergeCell ref="BC174:BL174"/>
    <mergeCell ref="BC175:BL175"/>
    <mergeCell ref="AS168:BB168"/>
    <mergeCell ref="AS169:BB169"/>
    <mergeCell ref="AS170:BB170"/>
    <mergeCell ref="AS171:BB171"/>
    <mergeCell ref="AS172:BB172"/>
    <mergeCell ref="AS173:BB173"/>
    <mergeCell ref="BC168:BL168"/>
    <mergeCell ref="BC169:BL169"/>
    <mergeCell ref="BC170:BL170"/>
    <mergeCell ref="BC171:BL171"/>
    <mergeCell ref="BC172:BL172"/>
    <mergeCell ref="BC173:BL173"/>
    <mergeCell ref="A172:T172"/>
    <mergeCell ref="A173:T173"/>
    <mergeCell ref="A171:T171"/>
    <mergeCell ref="U171:X171"/>
    <mergeCell ref="U172:X172"/>
    <mergeCell ref="U173:X173"/>
    <mergeCell ref="AI95:AR95"/>
    <mergeCell ref="AI94:AR94"/>
    <mergeCell ref="AS174:BB174"/>
    <mergeCell ref="AS175:BB175"/>
    <mergeCell ref="Y174:AH174"/>
    <mergeCell ref="Y175:AH175"/>
    <mergeCell ref="AI174:AR174"/>
    <mergeCell ref="AI175:AR175"/>
    <mergeCell ref="AI168:AR168"/>
    <mergeCell ref="AI169:AR169"/>
    <mergeCell ref="U107:X107"/>
    <mergeCell ref="U108:X108"/>
    <mergeCell ref="Y107:AH107"/>
    <mergeCell ref="Y108:AH108"/>
    <mergeCell ref="Y156:AH156"/>
    <mergeCell ref="Y157:AH157"/>
    <mergeCell ref="Y154:AH154"/>
    <mergeCell ref="Y133:AH133"/>
    <mergeCell ref="U128:X128"/>
    <mergeCell ref="T134:X134"/>
    <mergeCell ref="AI107:AR107"/>
    <mergeCell ref="AI108:AR108"/>
    <mergeCell ref="AS107:BB107"/>
    <mergeCell ref="AS108:BB108"/>
    <mergeCell ref="BC107:BL107"/>
    <mergeCell ref="BC108:BL108"/>
    <mergeCell ref="Y106:AH106"/>
    <mergeCell ref="AI106:AR106"/>
    <mergeCell ref="AS106:BB106"/>
    <mergeCell ref="BC106:BL106"/>
    <mergeCell ref="A106:T106"/>
    <mergeCell ref="U106:X106"/>
    <mergeCell ref="U149:X149"/>
    <mergeCell ref="Y149:AH149"/>
    <mergeCell ref="AI149:AR149"/>
    <mergeCell ref="AS149:BB149"/>
    <mergeCell ref="BC149:BL149"/>
    <mergeCell ref="AI154:AR154"/>
    <mergeCell ref="AS154:BB154"/>
    <mergeCell ref="BC154:BL154"/>
    <mergeCell ref="AI152:AR152"/>
    <mergeCell ref="AS152:BB152"/>
    <mergeCell ref="A162:T162"/>
    <mergeCell ref="U162:X162"/>
    <mergeCell ref="Y162:AH162"/>
    <mergeCell ref="AI162:AR162"/>
    <mergeCell ref="AS162:BB162"/>
    <mergeCell ref="BC162:BL162"/>
    <mergeCell ref="BC70:BL70"/>
    <mergeCell ref="AI69:AR69"/>
    <mergeCell ref="AS69:BB69"/>
    <mergeCell ref="BC69:BL69"/>
    <mergeCell ref="A167:T167"/>
    <mergeCell ref="U167:X167"/>
    <mergeCell ref="Y167:AH167"/>
    <mergeCell ref="AI167:AR167"/>
    <mergeCell ref="AS167:BB167"/>
    <mergeCell ref="BC167:BL167"/>
    <mergeCell ref="BC26:BL26"/>
    <mergeCell ref="BC27:BL27"/>
    <mergeCell ref="A69:T69"/>
    <mergeCell ref="A70:S70"/>
    <mergeCell ref="U69:X69"/>
    <mergeCell ref="U70:X70"/>
    <mergeCell ref="Y69:AH69"/>
    <mergeCell ref="U26:X26"/>
    <mergeCell ref="A27:S27"/>
    <mergeCell ref="U27:X27"/>
    <mergeCell ref="AI70:AR70"/>
    <mergeCell ref="AS70:BB70"/>
    <mergeCell ref="Y27:AH27"/>
    <mergeCell ref="AI26:AR26"/>
    <mergeCell ref="AI27:AR27"/>
    <mergeCell ref="AS27:BB27"/>
    <mergeCell ref="AS26:BB26"/>
    <mergeCell ref="Y26:AH26"/>
    <mergeCell ref="Y51:AH51"/>
    <mergeCell ref="AI51:AR51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N58"/>
  <sheetViews>
    <sheetView view="pageBreakPreview" zoomScale="110" zoomScaleSheetLayoutView="110" zoomScalePageLayoutView="0" workbookViewId="0" topLeftCell="A12">
      <selection activeCell="A41" sqref="A41:T41"/>
    </sheetView>
  </sheetViews>
  <sheetFormatPr defaultColWidth="1.37890625" defaultRowHeight="12.75"/>
  <cols>
    <col min="1" max="16" width="1.37890625" style="1" customWidth="1"/>
    <col min="17" max="17" width="2.25390625" style="1" customWidth="1"/>
    <col min="18" max="18" width="1.12109375" style="1" hidden="1" customWidth="1"/>
    <col min="19" max="19" width="1.00390625" style="1" hidden="1" customWidth="1"/>
    <col min="20" max="20" width="1.37890625" style="1" hidden="1" customWidth="1"/>
    <col min="21" max="33" width="1.37890625" style="1" customWidth="1"/>
    <col min="34" max="34" width="9.25390625" style="1" customWidth="1"/>
    <col min="35" max="64" width="1.37890625" style="1" customWidth="1"/>
    <col min="65" max="65" width="6.375" style="1" customWidth="1"/>
    <col min="66" max="16384" width="1.37890625" style="1" customWidth="1"/>
  </cols>
  <sheetData>
    <row r="1" s="19" customFormat="1" ht="12">
      <c r="BL1" s="20" t="s">
        <v>55</v>
      </c>
    </row>
    <row r="2" spans="1:64" s="18" customFormat="1" ht="14.25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="15" customFormat="1" ht="8.25"/>
    <row r="4" spans="1:64" s="23" customFormat="1" ht="12">
      <c r="A4" s="242" t="s">
        <v>25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43" t="s">
        <v>13</v>
      </c>
      <c r="V4" s="243"/>
      <c r="W4" s="243"/>
      <c r="X4" s="243"/>
      <c r="Y4" s="233" t="s">
        <v>56</v>
      </c>
      <c r="Z4" s="233"/>
      <c r="AA4" s="233"/>
      <c r="AB4" s="233"/>
      <c r="AC4" s="233"/>
      <c r="AD4" s="233"/>
      <c r="AE4" s="233"/>
      <c r="AF4" s="233"/>
      <c r="AG4" s="233"/>
      <c r="AH4" s="233"/>
      <c r="AI4" s="233" t="s">
        <v>50</v>
      </c>
      <c r="AJ4" s="233"/>
      <c r="AK4" s="233"/>
      <c r="AL4" s="233"/>
      <c r="AM4" s="233"/>
      <c r="AN4" s="233"/>
      <c r="AO4" s="233"/>
      <c r="AP4" s="233"/>
      <c r="AQ4" s="233"/>
      <c r="AR4" s="233"/>
      <c r="AS4" s="233" t="s">
        <v>27</v>
      </c>
      <c r="AT4" s="233"/>
      <c r="AU4" s="233"/>
      <c r="AV4" s="233"/>
      <c r="AW4" s="233"/>
      <c r="AX4" s="233"/>
      <c r="AY4" s="233"/>
      <c r="AZ4" s="233"/>
      <c r="BA4" s="233"/>
      <c r="BB4" s="233"/>
      <c r="BC4" s="233" t="s">
        <v>28</v>
      </c>
      <c r="BD4" s="233"/>
      <c r="BE4" s="233"/>
      <c r="BF4" s="233"/>
      <c r="BG4" s="233"/>
      <c r="BH4" s="233"/>
      <c r="BI4" s="233"/>
      <c r="BJ4" s="233"/>
      <c r="BK4" s="233"/>
      <c r="BL4" s="252"/>
    </row>
    <row r="5" spans="1:64" s="23" customFormat="1" ht="12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49" t="s">
        <v>18</v>
      </c>
      <c r="V5" s="249"/>
      <c r="W5" s="249"/>
      <c r="X5" s="249"/>
      <c r="Y5" s="232" t="s">
        <v>39</v>
      </c>
      <c r="Z5" s="232"/>
      <c r="AA5" s="232"/>
      <c r="AB5" s="232"/>
      <c r="AC5" s="232"/>
      <c r="AD5" s="232"/>
      <c r="AE5" s="232"/>
      <c r="AF5" s="232"/>
      <c r="AG5" s="232"/>
      <c r="AH5" s="232"/>
      <c r="AI5" s="232" t="s">
        <v>51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 t="s">
        <v>29</v>
      </c>
      <c r="BD5" s="232"/>
      <c r="BE5" s="232"/>
      <c r="BF5" s="232"/>
      <c r="BG5" s="232"/>
      <c r="BH5" s="232"/>
      <c r="BI5" s="232"/>
      <c r="BJ5" s="232"/>
      <c r="BK5" s="232"/>
      <c r="BL5" s="247"/>
    </row>
    <row r="6" spans="1:64" s="23" customFormat="1" ht="12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44" t="s">
        <v>19</v>
      </c>
      <c r="V6" s="245"/>
      <c r="W6" s="245"/>
      <c r="X6" s="246"/>
      <c r="Y6" s="247" t="s">
        <v>64</v>
      </c>
      <c r="Z6" s="248"/>
      <c r="AA6" s="248"/>
      <c r="AB6" s="248"/>
      <c r="AC6" s="248"/>
      <c r="AD6" s="248"/>
      <c r="AE6" s="248"/>
      <c r="AF6" s="248"/>
      <c r="AG6" s="248"/>
      <c r="AH6" s="231"/>
      <c r="AI6" s="232" t="s">
        <v>29</v>
      </c>
      <c r="AJ6" s="232"/>
      <c r="AK6" s="232"/>
      <c r="AL6" s="232"/>
      <c r="AM6" s="232"/>
      <c r="AN6" s="232"/>
      <c r="AO6" s="232"/>
      <c r="AP6" s="232"/>
      <c r="AQ6" s="232"/>
      <c r="AR6" s="232"/>
      <c r="AS6" s="247"/>
      <c r="AT6" s="248"/>
      <c r="AU6" s="248"/>
      <c r="AV6" s="248"/>
      <c r="AW6" s="248"/>
      <c r="AX6" s="248"/>
      <c r="AY6" s="248"/>
      <c r="AZ6" s="248"/>
      <c r="BA6" s="248"/>
      <c r="BB6" s="231"/>
      <c r="BC6" s="247"/>
      <c r="BD6" s="248"/>
      <c r="BE6" s="248"/>
      <c r="BF6" s="248"/>
      <c r="BG6" s="248"/>
      <c r="BH6" s="248"/>
      <c r="BI6" s="248"/>
      <c r="BJ6" s="248"/>
      <c r="BK6" s="248"/>
      <c r="BL6" s="248"/>
    </row>
    <row r="7" spans="1:64" s="23" customFormat="1" ht="12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44"/>
      <c r="V7" s="245"/>
      <c r="W7" s="245"/>
      <c r="X7" s="246"/>
      <c r="Y7" s="247" t="s">
        <v>62</v>
      </c>
      <c r="Z7" s="248"/>
      <c r="AA7" s="248"/>
      <c r="AB7" s="248"/>
      <c r="AC7" s="248"/>
      <c r="AD7" s="248"/>
      <c r="AE7" s="248"/>
      <c r="AF7" s="248"/>
      <c r="AG7" s="248"/>
      <c r="AH7" s="231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47"/>
      <c r="AT7" s="248"/>
      <c r="AU7" s="248"/>
      <c r="AV7" s="248"/>
      <c r="AW7" s="248"/>
      <c r="AX7" s="248"/>
      <c r="AY7" s="248"/>
      <c r="AZ7" s="248"/>
      <c r="BA7" s="248"/>
      <c r="BB7" s="231"/>
      <c r="BC7" s="247"/>
      <c r="BD7" s="248"/>
      <c r="BE7" s="248"/>
      <c r="BF7" s="248"/>
      <c r="BG7" s="248"/>
      <c r="BH7" s="248"/>
      <c r="BI7" s="248"/>
      <c r="BJ7" s="248"/>
      <c r="BK7" s="248"/>
      <c r="BL7" s="248"/>
    </row>
    <row r="8" spans="1:64" s="23" customFormat="1" ht="12">
      <c r="A8" s="239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34"/>
      <c r="V8" s="235"/>
      <c r="W8" s="235"/>
      <c r="X8" s="236"/>
      <c r="Y8" s="237" t="s">
        <v>63</v>
      </c>
      <c r="Z8" s="238"/>
      <c r="AA8" s="238"/>
      <c r="AB8" s="238"/>
      <c r="AC8" s="238"/>
      <c r="AD8" s="238"/>
      <c r="AE8" s="238"/>
      <c r="AF8" s="238"/>
      <c r="AG8" s="238"/>
      <c r="AH8" s="239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37"/>
      <c r="AT8" s="238"/>
      <c r="AU8" s="238"/>
      <c r="AV8" s="238"/>
      <c r="AW8" s="238"/>
      <c r="AX8" s="238"/>
      <c r="AY8" s="238"/>
      <c r="AZ8" s="238"/>
      <c r="BA8" s="238"/>
      <c r="BB8" s="239"/>
      <c r="BC8" s="237"/>
      <c r="BD8" s="238"/>
      <c r="BE8" s="238"/>
      <c r="BF8" s="238"/>
      <c r="BG8" s="238"/>
      <c r="BH8" s="238"/>
      <c r="BI8" s="238"/>
      <c r="BJ8" s="238"/>
      <c r="BK8" s="238"/>
      <c r="BL8" s="238"/>
    </row>
    <row r="9" spans="1:64" s="9" customFormat="1" ht="13.5" thickBot="1">
      <c r="A9" s="107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91" t="s">
        <v>14</v>
      </c>
      <c r="V9" s="91"/>
      <c r="W9" s="91"/>
      <c r="X9" s="91"/>
      <c r="Y9" s="104">
        <v>3</v>
      </c>
      <c r="Z9" s="104"/>
      <c r="AA9" s="104"/>
      <c r="AB9" s="104"/>
      <c r="AC9" s="104"/>
      <c r="AD9" s="104"/>
      <c r="AE9" s="104"/>
      <c r="AF9" s="104"/>
      <c r="AG9" s="104"/>
      <c r="AH9" s="104"/>
      <c r="AI9" s="104">
        <v>4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>
        <v>5</v>
      </c>
      <c r="AT9" s="104"/>
      <c r="AU9" s="104"/>
      <c r="AV9" s="104"/>
      <c r="AW9" s="104"/>
      <c r="AX9" s="104"/>
      <c r="AY9" s="104"/>
      <c r="AZ9" s="104"/>
      <c r="BA9" s="104"/>
      <c r="BB9" s="104"/>
      <c r="BC9" s="122">
        <v>6</v>
      </c>
      <c r="BD9" s="122"/>
      <c r="BE9" s="122"/>
      <c r="BF9" s="122"/>
      <c r="BG9" s="122"/>
      <c r="BH9" s="122"/>
      <c r="BI9" s="122"/>
      <c r="BJ9" s="122"/>
      <c r="BK9" s="122"/>
      <c r="BL9" s="123"/>
    </row>
    <row r="10" spans="1:64" ht="12.75">
      <c r="A10" s="96" t="s">
        <v>34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172" t="s">
        <v>35</v>
      </c>
      <c r="V10" s="173"/>
      <c r="W10" s="173"/>
      <c r="X10" s="174"/>
      <c r="Y10" s="164" t="s">
        <v>23</v>
      </c>
      <c r="Z10" s="165"/>
      <c r="AA10" s="165"/>
      <c r="AB10" s="165"/>
      <c r="AC10" s="165"/>
      <c r="AD10" s="165"/>
      <c r="AE10" s="165"/>
      <c r="AF10" s="165"/>
      <c r="AG10" s="165"/>
      <c r="AH10" s="217"/>
      <c r="AI10" s="158">
        <f>AI37</f>
        <v>177889.4299999997</v>
      </c>
      <c r="AJ10" s="159"/>
      <c r="AK10" s="159"/>
      <c r="AL10" s="159"/>
      <c r="AM10" s="159"/>
      <c r="AN10" s="159"/>
      <c r="AO10" s="159"/>
      <c r="AP10" s="159"/>
      <c r="AQ10" s="159"/>
      <c r="AR10" s="160"/>
      <c r="AS10" s="158">
        <f>AS37</f>
        <v>-877161.27</v>
      </c>
      <c r="AT10" s="159"/>
      <c r="AU10" s="159"/>
      <c r="AV10" s="159"/>
      <c r="AW10" s="159"/>
      <c r="AX10" s="159"/>
      <c r="AY10" s="159"/>
      <c r="AZ10" s="159"/>
      <c r="BA10" s="159"/>
      <c r="BB10" s="160"/>
      <c r="BC10" s="158">
        <f>AS10-AI10</f>
        <v>-1055050.6999999997</v>
      </c>
      <c r="BD10" s="159"/>
      <c r="BE10" s="159"/>
      <c r="BF10" s="159"/>
      <c r="BG10" s="159"/>
      <c r="BH10" s="159"/>
      <c r="BI10" s="159"/>
      <c r="BJ10" s="159"/>
      <c r="BK10" s="159"/>
      <c r="BL10" s="211"/>
    </row>
    <row r="11" spans="1:64" ht="12.75">
      <c r="A11" s="92" t="s">
        <v>65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241"/>
      <c r="U11" s="65"/>
      <c r="V11" s="66"/>
      <c r="W11" s="66"/>
      <c r="X11" s="67"/>
      <c r="Y11" s="218"/>
      <c r="Z11" s="111"/>
      <c r="AA11" s="111"/>
      <c r="AB11" s="111"/>
      <c r="AC11" s="111"/>
      <c r="AD11" s="111"/>
      <c r="AE11" s="111"/>
      <c r="AF11" s="111"/>
      <c r="AG11" s="111"/>
      <c r="AH11" s="219"/>
      <c r="AI11" s="72"/>
      <c r="AJ11" s="73"/>
      <c r="AK11" s="73"/>
      <c r="AL11" s="73"/>
      <c r="AM11" s="73"/>
      <c r="AN11" s="73"/>
      <c r="AO11" s="73"/>
      <c r="AP11" s="73"/>
      <c r="AQ11" s="73"/>
      <c r="AR11" s="74"/>
      <c r="AS11" s="72"/>
      <c r="AT11" s="73"/>
      <c r="AU11" s="73"/>
      <c r="AV11" s="73"/>
      <c r="AW11" s="73"/>
      <c r="AX11" s="73"/>
      <c r="AY11" s="73"/>
      <c r="AZ11" s="73"/>
      <c r="BA11" s="73"/>
      <c r="BB11" s="74"/>
      <c r="BC11" s="72"/>
      <c r="BD11" s="73"/>
      <c r="BE11" s="73"/>
      <c r="BF11" s="73"/>
      <c r="BG11" s="73"/>
      <c r="BH11" s="73"/>
      <c r="BI11" s="73"/>
      <c r="BJ11" s="73"/>
      <c r="BK11" s="73"/>
      <c r="BL11" s="194"/>
    </row>
    <row r="12" spans="1:64" ht="12.75">
      <c r="A12" s="250" t="s">
        <v>16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1"/>
      <c r="U12" s="98" t="s">
        <v>37</v>
      </c>
      <c r="V12" s="99"/>
      <c r="W12" s="99"/>
      <c r="X12" s="100"/>
      <c r="Y12" s="195" t="s">
        <v>23</v>
      </c>
      <c r="Z12" s="99"/>
      <c r="AA12" s="99"/>
      <c r="AB12" s="99"/>
      <c r="AC12" s="99"/>
      <c r="AD12" s="99"/>
      <c r="AE12" s="99"/>
      <c r="AF12" s="99"/>
      <c r="AG12" s="99"/>
      <c r="AH12" s="100"/>
      <c r="AI12" s="59">
        <v>0</v>
      </c>
      <c r="AJ12" s="60"/>
      <c r="AK12" s="60"/>
      <c r="AL12" s="60"/>
      <c r="AM12" s="60"/>
      <c r="AN12" s="60"/>
      <c r="AO12" s="60"/>
      <c r="AP12" s="60"/>
      <c r="AQ12" s="60"/>
      <c r="AR12" s="83"/>
      <c r="AS12" s="59">
        <v>0</v>
      </c>
      <c r="AT12" s="60"/>
      <c r="AU12" s="60"/>
      <c r="AV12" s="60"/>
      <c r="AW12" s="60"/>
      <c r="AX12" s="60"/>
      <c r="AY12" s="60"/>
      <c r="AZ12" s="60"/>
      <c r="BA12" s="60"/>
      <c r="BB12" s="83"/>
      <c r="BC12" s="59">
        <f>AI12-AS12</f>
        <v>0</v>
      </c>
      <c r="BD12" s="60"/>
      <c r="BE12" s="60"/>
      <c r="BF12" s="60"/>
      <c r="BG12" s="60"/>
      <c r="BH12" s="60"/>
      <c r="BI12" s="60"/>
      <c r="BJ12" s="60"/>
      <c r="BK12" s="60"/>
      <c r="BL12" s="61"/>
    </row>
    <row r="13" spans="1:64" ht="12.75">
      <c r="A13" s="196" t="s">
        <v>36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8"/>
      <c r="U13" s="212"/>
      <c r="V13" s="213"/>
      <c r="W13" s="213"/>
      <c r="X13" s="214"/>
      <c r="Y13" s="215"/>
      <c r="Z13" s="213"/>
      <c r="AA13" s="213"/>
      <c r="AB13" s="213"/>
      <c r="AC13" s="213"/>
      <c r="AD13" s="213"/>
      <c r="AE13" s="213"/>
      <c r="AF13" s="213"/>
      <c r="AG13" s="213"/>
      <c r="AH13" s="214"/>
      <c r="AI13" s="75"/>
      <c r="AJ13" s="76"/>
      <c r="AK13" s="76"/>
      <c r="AL13" s="76"/>
      <c r="AM13" s="76"/>
      <c r="AN13" s="76"/>
      <c r="AO13" s="76"/>
      <c r="AP13" s="76"/>
      <c r="AQ13" s="76"/>
      <c r="AR13" s="216"/>
      <c r="AS13" s="75"/>
      <c r="AT13" s="76"/>
      <c r="AU13" s="76"/>
      <c r="AV13" s="76"/>
      <c r="AW13" s="76"/>
      <c r="AX13" s="76"/>
      <c r="AY13" s="76"/>
      <c r="AZ13" s="76"/>
      <c r="BA13" s="76"/>
      <c r="BB13" s="216"/>
      <c r="BC13" s="75"/>
      <c r="BD13" s="76"/>
      <c r="BE13" s="76"/>
      <c r="BF13" s="76"/>
      <c r="BG13" s="76"/>
      <c r="BH13" s="76"/>
      <c r="BI13" s="76"/>
      <c r="BJ13" s="76"/>
      <c r="BK13" s="76"/>
      <c r="BL13" s="77"/>
    </row>
    <row r="14" spans="1:64" ht="12.75">
      <c r="A14" s="253" t="s">
        <v>66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5"/>
      <c r="U14" s="65"/>
      <c r="V14" s="66"/>
      <c r="W14" s="66"/>
      <c r="X14" s="67"/>
      <c r="Y14" s="136"/>
      <c r="Z14" s="66"/>
      <c r="AA14" s="66"/>
      <c r="AB14" s="66"/>
      <c r="AC14" s="66"/>
      <c r="AD14" s="66"/>
      <c r="AE14" s="66"/>
      <c r="AF14" s="66"/>
      <c r="AG14" s="66"/>
      <c r="AH14" s="67"/>
      <c r="AI14" s="72"/>
      <c r="AJ14" s="73"/>
      <c r="AK14" s="73"/>
      <c r="AL14" s="73"/>
      <c r="AM14" s="73"/>
      <c r="AN14" s="73"/>
      <c r="AO14" s="73"/>
      <c r="AP14" s="73"/>
      <c r="AQ14" s="73"/>
      <c r="AR14" s="74"/>
      <c r="AS14" s="72"/>
      <c r="AT14" s="73"/>
      <c r="AU14" s="73"/>
      <c r="AV14" s="73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194"/>
    </row>
    <row r="15" spans="1:64" ht="15" customHeight="1">
      <c r="A15" s="256" t="s">
        <v>24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8"/>
      <c r="U15" s="98" t="s">
        <v>37</v>
      </c>
      <c r="V15" s="99"/>
      <c r="W15" s="99"/>
      <c r="X15" s="100"/>
      <c r="Y15" s="195" t="s">
        <v>349</v>
      </c>
      <c r="Z15" s="99"/>
      <c r="AA15" s="99"/>
      <c r="AB15" s="99"/>
      <c r="AC15" s="99"/>
      <c r="AD15" s="99"/>
      <c r="AE15" s="99"/>
      <c r="AF15" s="99"/>
      <c r="AG15" s="99"/>
      <c r="AH15" s="100"/>
      <c r="AI15" s="59">
        <v>0</v>
      </c>
      <c r="AJ15" s="60"/>
      <c r="AK15" s="60"/>
      <c r="AL15" s="60"/>
      <c r="AM15" s="60"/>
      <c r="AN15" s="60"/>
      <c r="AO15" s="60"/>
      <c r="AP15" s="60"/>
      <c r="AQ15" s="60"/>
      <c r="AR15" s="83"/>
      <c r="AS15" s="59">
        <v>0</v>
      </c>
      <c r="AT15" s="60"/>
      <c r="AU15" s="60"/>
      <c r="AV15" s="60"/>
      <c r="AW15" s="60"/>
      <c r="AX15" s="60"/>
      <c r="AY15" s="60"/>
      <c r="AZ15" s="60"/>
      <c r="BA15" s="60"/>
      <c r="BB15" s="83"/>
      <c r="BC15" s="59">
        <v>0</v>
      </c>
      <c r="BD15" s="60"/>
      <c r="BE15" s="60"/>
      <c r="BF15" s="60"/>
      <c r="BG15" s="60"/>
      <c r="BH15" s="60"/>
      <c r="BI15" s="60"/>
      <c r="BJ15" s="60"/>
      <c r="BK15" s="60"/>
      <c r="BL15" s="61"/>
    </row>
    <row r="16" spans="1:64" ht="47.25" customHeight="1" hidden="1">
      <c r="A16" s="199" t="s">
        <v>344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  <c r="U16" s="65"/>
      <c r="V16" s="66"/>
      <c r="W16" s="66"/>
      <c r="X16" s="67"/>
      <c r="Y16" s="136"/>
      <c r="Z16" s="66"/>
      <c r="AA16" s="66"/>
      <c r="AB16" s="66"/>
      <c r="AC16" s="66"/>
      <c r="AD16" s="66"/>
      <c r="AE16" s="66"/>
      <c r="AF16" s="66"/>
      <c r="AG16" s="66"/>
      <c r="AH16" s="67"/>
      <c r="AI16" s="72"/>
      <c r="AJ16" s="73"/>
      <c r="AK16" s="73"/>
      <c r="AL16" s="73"/>
      <c r="AM16" s="73"/>
      <c r="AN16" s="73"/>
      <c r="AO16" s="73"/>
      <c r="AP16" s="73"/>
      <c r="AQ16" s="73"/>
      <c r="AR16" s="74"/>
      <c r="AS16" s="72"/>
      <c r="AT16" s="73"/>
      <c r="AU16" s="73"/>
      <c r="AV16" s="73"/>
      <c r="AW16" s="73"/>
      <c r="AX16" s="73"/>
      <c r="AY16" s="73"/>
      <c r="AZ16" s="73"/>
      <c r="BA16" s="73"/>
      <c r="BB16" s="74"/>
      <c r="BC16" s="72"/>
      <c r="BD16" s="73"/>
      <c r="BE16" s="73"/>
      <c r="BF16" s="73"/>
      <c r="BG16" s="73"/>
      <c r="BH16" s="73"/>
      <c r="BI16" s="73"/>
      <c r="BJ16" s="73"/>
      <c r="BK16" s="73"/>
      <c r="BL16" s="194"/>
    </row>
    <row r="17" spans="1:64" ht="77.25" customHeight="1" hidden="1">
      <c r="A17" s="192" t="s">
        <v>345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33"/>
      <c r="S17" s="33"/>
      <c r="T17" s="34"/>
      <c r="U17" s="49" t="s">
        <v>37</v>
      </c>
      <c r="V17" s="50"/>
      <c r="W17" s="50"/>
      <c r="X17" s="51"/>
      <c r="Y17" s="152" t="s">
        <v>350</v>
      </c>
      <c r="Z17" s="50"/>
      <c r="AA17" s="50"/>
      <c r="AB17" s="50"/>
      <c r="AC17" s="50"/>
      <c r="AD17" s="50"/>
      <c r="AE17" s="50"/>
      <c r="AF17" s="50"/>
      <c r="AG17" s="50"/>
      <c r="AH17" s="51"/>
      <c r="AI17" s="55">
        <v>1400000</v>
      </c>
      <c r="AJ17" s="56"/>
      <c r="AK17" s="56"/>
      <c r="AL17" s="56"/>
      <c r="AM17" s="56"/>
      <c r="AN17" s="56"/>
      <c r="AO17" s="56"/>
      <c r="AP17" s="56"/>
      <c r="AQ17" s="56"/>
      <c r="AR17" s="57"/>
      <c r="AS17" s="55">
        <v>1400000</v>
      </c>
      <c r="AT17" s="56"/>
      <c r="AU17" s="56"/>
      <c r="AV17" s="56"/>
      <c r="AW17" s="56"/>
      <c r="AX17" s="56"/>
      <c r="AY17" s="56"/>
      <c r="AZ17" s="56"/>
      <c r="BA17" s="56"/>
      <c r="BB17" s="57"/>
      <c r="BC17" s="55">
        <f>AI17-AS17</f>
        <v>0</v>
      </c>
      <c r="BD17" s="56"/>
      <c r="BE17" s="56"/>
      <c r="BF17" s="56"/>
      <c r="BG17" s="56"/>
      <c r="BH17" s="56"/>
      <c r="BI17" s="56"/>
      <c r="BJ17" s="56"/>
      <c r="BK17" s="56"/>
      <c r="BL17" s="58"/>
    </row>
    <row r="18" spans="1:64" ht="77.25" customHeight="1" hidden="1">
      <c r="A18" s="192" t="s">
        <v>346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33"/>
      <c r="S18" s="33"/>
      <c r="T18" s="34"/>
      <c r="U18" s="49" t="s">
        <v>37</v>
      </c>
      <c r="V18" s="50"/>
      <c r="W18" s="50"/>
      <c r="X18" s="51"/>
      <c r="Y18" s="152" t="s">
        <v>353</v>
      </c>
      <c r="Z18" s="50"/>
      <c r="AA18" s="50"/>
      <c r="AB18" s="50"/>
      <c r="AC18" s="50"/>
      <c r="AD18" s="50"/>
      <c r="AE18" s="50"/>
      <c r="AF18" s="50"/>
      <c r="AG18" s="50"/>
      <c r="AH18" s="51"/>
      <c r="AI18" s="55">
        <v>1400000</v>
      </c>
      <c r="AJ18" s="56"/>
      <c r="AK18" s="56"/>
      <c r="AL18" s="56"/>
      <c r="AM18" s="56"/>
      <c r="AN18" s="56"/>
      <c r="AO18" s="56"/>
      <c r="AP18" s="56"/>
      <c r="AQ18" s="56"/>
      <c r="AR18" s="57"/>
      <c r="AS18" s="55">
        <v>1400000</v>
      </c>
      <c r="AT18" s="56"/>
      <c r="AU18" s="56"/>
      <c r="AV18" s="56"/>
      <c r="AW18" s="56"/>
      <c r="AX18" s="56"/>
      <c r="AY18" s="56"/>
      <c r="AZ18" s="56"/>
      <c r="BA18" s="56"/>
      <c r="BB18" s="57"/>
      <c r="BC18" s="55">
        <f>AI18-AS18</f>
        <v>0</v>
      </c>
      <c r="BD18" s="56"/>
      <c r="BE18" s="56"/>
      <c r="BF18" s="56"/>
      <c r="BG18" s="56"/>
      <c r="BH18" s="56"/>
      <c r="BI18" s="56"/>
      <c r="BJ18" s="56"/>
      <c r="BK18" s="56"/>
      <c r="BL18" s="58"/>
    </row>
    <row r="19" spans="1:64" ht="60.75" customHeight="1" hidden="1">
      <c r="A19" s="201" t="s">
        <v>347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65" t="s">
        <v>37</v>
      </c>
      <c r="V19" s="66"/>
      <c r="W19" s="66"/>
      <c r="X19" s="67"/>
      <c r="Y19" s="152" t="s">
        <v>351</v>
      </c>
      <c r="Z19" s="50"/>
      <c r="AA19" s="50"/>
      <c r="AB19" s="50"/>
      <c r="AC19" s="50"/>
      <c r="AD19" s="50"/>
      <c r="AE19" s="50"/>
      <c r="AF19" s="50"/>
      <c r="AG19" s="50"/>
      <c r="AH19" s="51"/>
      <c r="AI19" s="72">
        <v>-1400000</v>
      </c>
      <c r="AJ19" s="73"/>
      <c r="AK19" s="73"/>
      <c r="AL19" s="73"/>
      <c r="AM19" s="73"/>
      <c r="AN19" s="73"/>
      <c r="AO19" s="73"/>
      <c r="AP19" s="73"/>
      <c r="AQ19" s="73"/>
      <c r="AR19" s="74"/>
      <c r="AS19" s="72">
        <f>AS20</f>
        <v>-1400000</v>
      </c>
      <c r="AT19" s="73"/>
      <c r="AU19" s="73"/>
      <c r="AV19" s="73"/>
      <c r="AW19" s="73"/>
      <c r="AX19" s="73"/>
      <c r="AY19" s="73"/>
      <c r="AZ19" s="73"/>
      <c r="BA19" s="73"/>
      <c r="BB19" s="74"/>
      <c r="BC19" s="55">
        <f>AI19-AS19</f>
        <v>0</v>
      </c>
      <c r="BD19" s="56"/>
      <c r="BE19" s="56"/>
      <c r="BF19" s="56"/>
      <c r="BG19" s="56"/>
      <c r="BH19" s="56"/>
      <c r="BI19" s="56"/>
      <c r="BJ19" s="56"/>
      <c r="BK19" s="56"/>
      <c r="BL19" s="58"/>
    </row>
    <row r="20" spans="1:64" ht="80.25" customHeight="1" hidden="1">
      <c r="A20" s="199" t="s">
        <v>348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/>
      <c r="U20" s="65" t="s">
        <v>37</v>
      </c>
      <c r="V20" s="66"/>
      <c r="W20" s="66"/>
      <c r="X20" s="67"/>
      <c r="Y20" s="152" t="s">
        <v>352</v>
      </c>
      <c r="Z20" s="50"/>
      <c r="AA20" s="50"/>
      <c r="AB20" s="50"/>
      <c r="AC20" s="50"/>
      <c r="AD20" s="50"/>
      <c r="AE20" s="50"/>
      <c r="AF20" s="50"/>
      <c r="AG20" s="50"/>
      <c r="AH20" s="51"/>
      <c r="AI20" s="72">
        <v>-1400000</v>
      </c>
      <c r="AJ20" s="73"/>
      <c r="AK20" s="73"/>
      <c r="AL20" s="73"/>
      <c r="AM20" s="73"/>
      <c r="AN20" s="73"/>
      <c r="AO20" s="73"/>
      <c r="AP20" s="73"/>
      <c r="AQ20" s="73"/>
      <c r="AR20" s="74"/>
      <c r="AS20" s="72">
        <v>-1400000</v>
      </c>
      <c r="AT20" s="73"/>
      <c r="AU20" s="73"/>
      <c r="AV20" s="73"/>
      <c r="AW20" s="73"/>
      <c r="AX20" s="73"/>
      <c r="AY20" s="73"/>
      <c r="AZ20" s="73"/>
      <c r="BA20" s="73"/>
      <c r="BB20" s="74"/>
      <c r="BC20" s="55">
        <f>AI20-AS20</f>
        <v>0</v>
      </c>
      <c r="BD20" s="56"/>
      <c r="BE20" s="56"/>
      <c r="BF20" s="56"/>
      <c r="BG20" s="56"/>
      <c r="BH20" s="56"/>
      <c r="BI20" s="56"/>
      <c r="BJ20" s="56"/>
      <c r="BK20" s="56"/>
      <c r="BL20" s="58"/>
    </row>
    <row r="21" spans="1:64" ht="15" customHeight="1" hidden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65"/>
      <c r="V21" s="66"/>
      <c r="W21" s="66"/>
      <c r="X21" s="67"/>
      <c r="Y21" s="136"/>
      <c r="Z21" s="66"/>
      <c r="AA21" s="66"/>
      <c r="AB21" s="66"/>
      <c r="AC21" s="66"/>
      <c r="AD21" s="66"/>
      <c r="AE21" s="66"/>
      <c r="AF21" s="66"/>
      <c r="AG21" s="66"/>
      <c r="AH21" s="67"/>
      <c r="AI21" s="72"/>
      <c r="AJ21" s="73"/>
      <c r="AK21" s="73"/>
      <c r="AL21" s="73"/>
      <c r="AM21" s="73"/>
      <c r="AN21" s="73"/>
      <c r="AO21" s="73"/>
      <c r="AP21" s="73"/>
      <c r="AQ21" s="73"/>
      <c r="AR21" s="74"/>
      <c r="AS21" s="72"/>
      <c r="AT21" s="73"/>
      <c r="AU21" s="73"/>
      <c r="AV21" s="73"/>
      <c r="AW21" s="73"/>
      <c r="AX21" s="73"/>
      <c r="AY21" s="73"/>
      <c r="AZ21" s="73"/>
      <c r="BA21" s="73"/>
      <c r="BB21" s="74"/>
      <c r="BC21" s="72"/>
      <c r="BD21" s="73"/>
      <c r="BE21" s="73"/>
      <c r="BF21" s="73"/>
      <c r="BG21" s="73"/>
      <c r="BH21" s="73"/>
      <c r="BI21" s="73"/>
      <c r="BJ21" s="73"/>
      <c r="BK21" s="73"/>
      <c r="BL21" s="194"/>
    </row>
    <row r="22" spans="1:64" ht="15" customHeight="1" hidden="1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5"/>
      <c r="U22" s="65"/>
      <c r="V22" s="66"/>
      <c r="W22" s="66"/>
      <c r="X22" s="67"/>
      <c r="Y22" s="136"/>
      <c r="Z22" s="66"/>
      <c r="AA22" s="66"/>
      <c r="AB22" s="66"/>
      <c r="AC22" s="66"/>
      <c r="AD22" s="66"/>
      <c r="AE22" s="66"/>
      <c r="AF22" s="66"/>
      <c r="AG22" s="66"/>
      <c r="AH22" s="67"/>
      <c r="AI22" s="72"/>
      <c r="AJ22" s="73"/>
      <c r="AK22" s="73"/>
      <c r="AL22" s="73"/>
      <c r="AM22" s="73"/>
      <c r="AN22" s="73"/>
      <c r="AO22" s="73"/>
      <c r="AP22" s="73"/>
      <c r="AQ22" s="73"/>
      <c r="AR22" s="74"/>
      <c r="AS22" s="72"/>
      <c r="AT22" s="73"/>
      <c r="AU22" s="73"/>
      <c r="AV22" s="73"/>
      <c r="AW22" s="73"/>
      <c r="AX22" s="73"/>
      <c r="AY22" s="73"/>
      <c r="AZ22" s="73"/>
      <c r="BA22" s="73"/>
      <c r="BB22" s="74"/>
      <c r="BC22" s="72"/>
      <c r="BD22" s="73"/>
      <c r="BE22" s="73"/>
      <c r="BF22" s="73"/>
      <c r="BG22" s="73"/>
      <c r="BH22" s="73"/>
      <c r="BI22" s="73"/>
      <c r="BJ22" s="73"/>
      <c r="BK22" s="73"/>
      <c r="BL22" s="194"/>
    </row>
    <row r="23" spans="1:64" ht="15" customHeight="1" hidden="1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8"/>
      <c r="U23" s="65"/>
      <c r="V23" s="66"/>
      <c r="W23" s="66"/>
      <c r="X23" s="67"/>
      <c r="Y23" s="136"/>
      <c r="Z23" s="66"/>
      <c r="AA23" s="66"/>
      <c r="AB23" s="66"/>
      <c r="AC23" s="66"/>
      <c r="AD23" s="66"/>
      <c r="AE23" s="66"/>
      <c r="AF23" s="66"/>
      <c r="AG23" s="66"/>
      <c r="AH23" s="67"/>
      <c r="AI23" s="72"/>
      <c r="AJ23" s="73"/>
      <c r="AK23" s="73"/>
      <c r="AL23" s="73"/>
      <c r="AM23" s="73"/>
      <c r="AN23" s="73"/>
      <c r="AO23" s="73"/>
      <c r="AP23" s="73"/>
      <c r="AQ23" s="73"/>
      <c r="AR23" s="74"/>
      <c r="AS23" s="72"/>
      <c r="AT23" s="73"/>
      <c r="AU23" s="73"/>
      <c r="AV23" s="73"/>
      <c r="AW23" s="73"/>
      <c r="AX23" s="73"/>
      <c r="AY23" s="73"/>
      <c r="AZ23" s="73"/>
      <c r="BA23" s="73"/>
      <c r="BB23" s="74"/>
      <c r="BC23" s="72"/>
      <c r="BD23" s="73"/>
      <c r="BE23" s="73"/>
      <c r="BF23" s="73"/>
      <c r="BG23" s="73"/>
      <c r="BH23" s="73"/>
      <c r="BI23" s="73"/>
      <c r="BJ23" s="73"/>
      <c r="BK23" s="73"/>
      <c r="BL23" s="194"/>
    </row>
    <row r="24" spans="1:64" ht="15" customHeight="1" hidden="1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5"/>
      <c r="U24" s="65"/>
      <c r="V24" s="66"/>
      <c r="W24" s="66"/>
      <c r="X24" s="67"/>
      <c r="Y24" s="136"/>
      <c r="Z24" s="66"/>
      <c r="AA24" s="66"/>
      <c r="AB24" s="66"/>
      <c r="AC24" s="66"/>
      <c r="AD24" s="66"/>
      <c r="AE24" s="66"/>
      <c r="AF24" s="66"/>
      <c r="AG24" s="66"/>
      <c r="AH24" s="67"/>
      <c r="AI24" s="72"/>
      <c r="AJ24" s="73"/>
      <c r="AK24" s="73"/>
      <c r="AL24" s="73"/>
      <c r="AM24" s="73"/>
      <c r="AN24" s="73"/>
      <c r="AO24" s="73"/>
      <c r="AP24" s="73"/>
      <c r="AQ24" s="73"/>
      <c r="AR24" s="74"/>
      <c r="AS24" s="72"/>
      <c r="AT24" s="73"/>
      <c r="AU24" s="73"/>
      <c r="AV24" s="73"/>
      <c r="AW24" s="73"/>
      <c r="AX24" s="73"/>
      <c r="AY24" s="73"/>
      <c r="AZ24" s="73"/>
      <c r="BA24" s="73"/>
      <c r="BB24" s="74"/>
      <c r="BC24" s="72"/>
      <c r="BD24" s="73"/>
      <c r="BE24" s="73"/>
      <c r="BF24" s="73"/>
      <c r="BG24" s="73"/>
      <c r="BH24" s="73"/>
      <c r="BI24" s="73"/>
      <c r="BJ24" s="73"/>
      <c r="BK24" s="73"/>
      <c r="BL24" s="194"/>
    </row>
    <row r="25" spans="1:64" ht="15" customHeight="1" hidden="1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65"/>
      <c r="V25" s="66"/>
      <c r="W25" s="66"/>
      <c r="X25" s="67"/>
      <c r="Y25" s="136"/>
      <c r="Z25" s="66"/>
      <c r="AA25" s="66"/>
      <c r="AB25" s="66"/>
      <c r="AC25" s="66"/>
      <c r="AD25" s="66"/>
      <c r="AE25" s="66"/>
      <c r="AF25" s="66"/>
      <c r="AG25" s="66"/>
      <c r="AH25" s="67"/>
      <c r="AI25" s="72"/>
      <c r="AJ25" s="73"/>
      <c r="AK25" s="73"/>
      <c r="AL25" s="73"/>
      <c r="AM25" s="73"/>
      <c r="AN25" s="73"/>
      <c r="AO25" s="73"/>
      <c r="AP25" s="73"/>
      <c r="AQ25" s="73"/>
      <c r="AR25" s="74"/>
      <c r="AS25" s="72"/>
      <c r="AT25" s="73"/>
      <c r="AU25" s="73"/>
      <c r="AV25" s="73"/>
      <c r="AW25" s="73"/>
      <c r="AX25" s="73"/>
      <c r="AY25" s="73"/>
      <c r="AZ25" s="73"/>
      <c r="BA25" s="73"/>
      <c r="BB25" s="74"/>
      <c r="BC25" s="72"/>
      <c r="BD25" s="73"/>
      <c r="BE25" s="73"/>
      <c r="BF25" s="73"/>
      <c r="BG25" s="73"/>
      <c r="BH25" s="73"/>
      <c r="BI25" s="73"/>
      <c r="BJ25" s="73"/>
      <c r="BK25" s="73"/>
      <c r="BL25" s="194"/>
    </row>
    <row r="26" spans="1:64" ht="15" customHeight="1" hidden="1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5"/>
      <c r="U26" s="65"/>
      <c r="V26" s="66"/>
      <c r="W26" s="66"/>
      <c r="X26" s="67"/>
      <c r="Y26" s="136"/>
      <c r="Z26" s="66"/>
      <c r="AA26" s="66"/>
      <c r="AB26" s="66"/>
      <c r="AC26" s="66"/>
      <c r="AD26" s="66"/>
      <c r="AE26" s="66"/>
      <c r="AF26" s="66"/>
      <c r="AG26" s="66"/>
      <c r="AH26" s="67"/>
      <c r="AI26" s="72"/>
      <c r="AJ26" s="73"/>
      <c r="AK26" s="73"/>
      <c r="AL26" s="73"/>
      <c r="AM26" s="73"/>
      <c r="AN26" s="73"/>
      <c r="AO26" s="73"/>
      <c r="AP26" s="73"/>
      <c r="AQ26" s="73"/>
      <c r="AR26" s="74"/>
      <c r="AS26" s="72"/>
      <c r="AT26" s="73"/>
      <c r="AU26" s="73"/>
      <c r="AV26" s="73"/>
      <c r="AW26" s="73"/>
      <c r="AX26" s="73"/>
      <c r="AY26" s="73"/>
      <c r="AZ26" s="73"/>
      <c r="BA26" s="73"/>
      <c r="BB26" s="74"/>
      <c r="BC26" s="72"/>
      <c r="BD26" s="73"/>
      <c r="BE26" s="73"/>
      <c r="BF26" s="73"/>
      <c r="BG26" s="73"/>
      <c r="BH26" s="73"/>
      <c r="BI26" s="73"/>
      <c r="BJ26" s="73"/>
      <c r="BK26" s="73"/>
      <c r="BL26" s="194"/>
    </row>
    <row r="27" spans="1:64" ht="15" customHeight="1" hidden="1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8"/>
      <c r="U27" s="65"/>
      <c r="V27" s="66"/>
      <c r="W27" s="66"/>
      <c r="X27" s="67"/>
      <c r="Y27" s="136"/>
      <c r="Z27" s="66"/>
      <c r="AA27" s="66"/>
      <c r="AB27" s="66"/>
      <c r="AC27" s="66"/>
      <c r="AD27" s="66"/>
      <c r="AE27" s="66"/>
      <c r="AF27" s="66"/>
      <c r="AG27" s="66"/>
      <c r="AH27" s="67"/>
      <c r="AI27" s="72"/>
      <c r="AJ27" s="73"/>
      <c r="AK27" s="73"/>
      <c r="AL27" s="73"/>
      <c r="AM27" s="73"/>
      <c r="AN27" s="73"/>
      <c r="AO27" s="73"/>
      <c r="AP27" s="73"/>
      <c r="AQ27" s="73"/>
      <c r="AR27" s="74"/>
      <c r="AS27" s="72"/>
      <c r="AT27" s="73"/>
      <c r="AU27" s="73"/>
      <c r="AV27" s="73"/>
      <c r="AW27" s="73"/>
      <c r="AX27" s="73"/>
      <c r="AY27" s="73"/>
      <c r="AZ27" s="73"/>
      <c r="BA27" s="73"/>
      <c r="BB27" s="74"/>
      <c r="BC27" s="72"/>
      <c r="BD27" s="73"/>
      <c r="BE27" s="73"/>
      <c r="BF27" s="73"/>
      <c r="BG27" s="73"/>
      <c r="BH27" s="73"/>
      <c r="BI27" s="73"/>
      <c r="BJ27" s="73"/>
      <c r="BK27" s="73"/>
      <c r="BL27" s="194"/>
    </row>
    <row r="28" spans="1:64" ht="15" customHeight="1" hidden="1">
      <c r="A28" s="253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5"/>
      <c r="U28" s="65"/>
      <c r="V28" s="66"/>
      <c r="W28" s="66"/>
      <c r="X28" s="67"/>
      <c r="Y28" s="136"/>
      <c r="Z28" s="66"/>
      <c r="AA28" s="66"/>
      <c r="AB28" s="66"/>
      <c r="AC28" s="66"/>
      <c r="AD28" s="66"/>
      <c r="AE28" s="66"/>
      <c r="AF28" s="66"/>
      <c r="AG28" s="66"/>
      <c r="AH28" s="67"/>
      <c r="AI28" s="72"/>
      <c r="AJ28" s="73"/>
      <c r="AK28" s="73"/>
      <c r="AL28" s="73"/>
      <c r="AM28" s="73"/>
      <c r="AN28" s="73"/>
      <c r="AO28" s="73"/>
      <c r="AP28" s="73"/>
      <c r="AQ28" s="73"/>
      <c r="AR28" s="74"/>
      <c r="AS28" s="72"/>
      <c r="AT28" s="73"/>
      <c r="AU28" s="73"/>
      <c r="AV28" s="73"/>
      <c r="AW28" s="73"/>
      <c r="AX28" s="73"/>
      <c r="AY28" s="73"/>
      <c r="AZ28" s="73"/>
      <c r="BA28" s="73"/>
      <c r="BB28" s="74"/>
      <c r="BC28" s="72"/>
      <c r="BD28" s="73"/>
      <c r="BE28" s="73"/>
      <c r="BF28" s="73"/>
      <c r="BG28" s="73"/>
      <c r="BH28" s="73"/>
      <c r="BI28" s="73"/>
      <c r="BJ28" s="73"/>
      <c r="BK28" s="73"/>
      <c r="BL28" s="194"/>
    </row>
    <row r="29" spans="1:64" ht="12.75">
      <c r="A29" s="196" t="s">
        <v>38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8"/>
      <c r="U29" s="98" t="s">
        <v>17</v>
      </c>
      <c r="V29" s="99"/>
      <c r="W29" s="99"/>
      <c r="X29" s="100"/>
      <c r="Y29" s="195" t="s">
        <v>23</v>
      </c>
      <c r="Z29" s="99"/>
      <c r="AA29" s="99"/>
      <c r="AB29" s="99"/>
      <c r="AC29" s="99"/>
      <c r="AD29" s="99"/>
      <c r="AE29" s="99"/>
      <c r="AF29" s="99"/>
      <c r="AG29" s="99"/>
      <c r="AH29" s="100"/>
      <c r="AI29" s="59" t="s">
        <v>150</v>
      </c>
      <c r="AJ29" s="60"/>
      <c r="AK29" s="60"/>
      <c r="AL29" s="60"/>
      <c r="AM29" s="60"/>
      <c r="AN29" s="60"/>
      <c r="AO29" s="60"/>
      <c r="AP29" s="60"/>
      <c r="AQ29" s="60"/>
      <c r="AR29" s="83"/>
      <c r="AS29" s="59" t="s">
        <v>150</v>
      </c>
      <c r="AT29" s="60"/>
      <c r="AU29" s="60"/>
      <c r="AV29" s="60"/>
      <c r="AW29" s="60"/>
      <c r="AX29" s="60"/>
      <c r="AY29" s="60"/>
      <c r="AZ29" s="60"/>
      <c r="BA29" s="60"/>
      <c r="BB29" s="83"/>
      <c r="BC29" s="59" t="s">
        <v>150</v>
      </c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2.75">
      <c r="A30" s="196" t="s">
        <v>66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8"/>
      <c r="U30" s="65"/>
      <c r="V30" s="66"/>
      <c r="W30" s="66"/>
      <c r="X30" s="67"/>
      <c r="Y30" s="136"/>
      <c r="Z30" s="66"/>
      <c r="AA30" s="66"/>
      <c r="AB30" s="66"/>
      <c r="AC30" s="66"/>
      <c r="AD30" s="66"/>
      <c r="AE30" s="66"/>
      <c r="AF30" s="66"/>
      <c r="AG30" s="66"/>
      <c r="AH30" s="67"/>
      <c r="AI30" s="72"/>
      <c r="AJ30" s="73"/>
      <c r="AK30" s="73"/>
      <c r="AL30" s="73"/>
      <c r="AM30" s="73"/>
      <c r="AN30" s="73"/>
      <c r="AO30" s="73"/>
      <c r="AP30" s="73"/>
      <c r="AQ30" s="73"/>
      <c r="AR30" s="74"/>
      <c r="AS30" s="72"/>
      <c r="AT30" s="73"/>
      <c r="AU30" s="73"/>
      <c r="AV30" s="73"/>
      <c r="AW30" s="73"/>
      <c r="AX30" s="73"/>
      <c r="AY30" s="73"/>
      <c r="AZ30" s="73"/>
      <c r="BA30" s="73"/>
      <c r="BB30" s="74"/>
      <c r="BC30" s="72"/>
      <c r="BD30" s="73"/>
      <c r="BE30" s="73"/>
      <c r="BF30" s="73"/>
      <c r="BG30" s="73"/>
      <c r="BH30" s="73"/>
      <c r="BI30" s="73"/>
      <c r="BJ30" s="73"/>
      <c r="BK30" s="73"/>
      <c r="BL30" s="194"/>
    </row>
    <row r="31" spans="1:64" ht="15" customHeight="1">
      <c r="A31" s="256" t="s">
        <v>24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8"/>
      <c r="U31" s="98" t="s">
        <v>150</v>
      </c>
      <c r="V31" s="99"/>
      <c r="W31" s="99"/>
      <c r="X31" s="100"/>
      <c r="Y31" s="195" t="s">
        <v>150</v>
      </c>
      <c r="Z31" s="99"/>
      <c r="AA31" s="99"/>
      <c r="AB31" s="99"/>
      <c r="AC31" s="99"/>
      <c r="AD31" s="99"/>
      <c r="AE31" s="99"/>
      <c r="AF31" s="99"/>
      <c r="AG31" s="99"/>
      <c r="AH31" s="100"/>
      <c r="AI31" s="59" t="s">
        <v>150</v>
      </c>
      <c r="AJ31" s="60"/>
      <c r="AK31" s="60"/>
      <c r="AL31" s="60"/>
      <c r="AM31" s="60"/>
      <c r="AN31" s="60"/>
      <c r="AO31" s="60"/>
      <c r="AP31" s="60"/>
      <c r="AQ31" s="60"/>
      <c r="AR31" s="83"/>
      <c r="AS31" s="59" t="s">
        <v>150</v>
      </c>
      <c r="AT31" s="60"/>
      <c r="AU31" s="60"/>
      <c r="AV31" s="60"/>
      <c r="AW31" s="60"/>
      <c r="AX31" s="60"/>
      <c r="AY31" s="60"/>
      <c r="AZ31" s="60"/>
      <c r="BA31" s="60"/>
      <c r="BB31" s="83"/>
      <c r="BC31" s="59" t="s">
        <v>150</v>
      </c>
      <c r="BD31" s="60"/>
      <c r="BE31" s="60"/>
      <c r="BF31" s="60"/>
      <c r="BG31" s="60"/>
      <c r="BH31" s="60"/>
      <c r="BI31" s="60"/>
      <c r="BJ31" s="60"/>
      <c r="BK31" s="60"/>
      <c r="BL31" s="61"/>
    </row>
    <row r="32" spans="1:64" ht="15" customHeight="1">
      <c r="A32" s="223" t="s">
        <v>150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5"/>
      <c r="U32" s="65"/>
      <c r="V32" s="66"/>
      <c r="W32" s="66"/>
      <c r="X32" s="67"/>
      <c r="Y32" s="136"/>
      <c r="Z32" s="66"/>
      <c r="AA32" s="66"/>
      <c r="AB32" s="66"/>
      <c r="AC32" s="66"/>
      <c r="AD32" s="66"/>
      <c r="AE32" s="66"/>
      <c r="AF32" s="66"/>
      <c r="AG32" s="66"/>
      <c r="AH32" s="67"/>
      <c r="AI32" s="72"/>
      <c r="AJ32" s="73"/>
      <c r="AK32" s="73"/>
      <c r="AL32" s="73"/>
      <c r="AM32" s="73"/>
      <c r="AN32" s="73"/>
      <c r="AO32" s="73"/>
      <c r="AP32" s="73"/>
      <c r="AQ32" s="73"/>
      <c r="AR32" s="74"/>
      <c r="AS32" s="72"/>
      <c r="AT32" s="73"/>
      <c r="AU32" s="73"/>
      <c r="AV32" s="73"/>
      <c r="AW32" s="73"/>
      <c r="AX32" s="73"/>
      <c r="AY32" s="73"/>
      <c r="AZ32" s="73"/>
      <c r="BA32" s="73"/>
      <c r="BB32" s="74"/>
      <c r="BC32" s="72"/>
      <c r="BD32" s="73"/>
      <c r="BE32" s="73"/>
      <c r="BF32" s="73"/>
      <c r="BG32" s="73"/>
      <c r="BH32" s="73"/>
      <c r="BI32" s="73"/>
      <c r="BJ32" s="73"/>
      <c r="BK32" s="73"/>
      <c r="BL32" s="194"/>
    </row>
    <row r="33" spans="1:64" ht="15" customHeight="1">
      <c r="A33" s="190" t="s">
        <v>150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9"/>
      <c r="U33" s="65" t="s">
        <v>150</v>
      </c>
      <c r="V33" s="66"/>
      <c r="W33" s="66"/>
      <c r="X33" s="67"/>
      <c r="Y33" s="136" t="s">
        <v>150</v>
      </c>
      <c r="Z33" s="66"/>
      <c r="AA33" s="66"/>
      <c r="AB33" s="66"/>
      <c r="AC33" s="66"/>
      <c r="AD33" s="66"/>
      <c r="AE33" s="66"/>
      <c r="AF33" s="66"/>
      <c r="AG33" s="66"/>
      <c r="AH33" s="67"/>
      <c r="AI33" s="72" t="s">
        <v>150</v>
      </c>
      <c r="AJ33" s="73"/>
      <c r="AK33" s="73"/>
      <c r="AL33" s="73"/>
      <c r="AM33" s="73"/>
      <c r="AN33" s="73"/>
      <c r="AO33" s="73"/>
      <c r="AP33" s="73"/>
      <c r="AQ33" s="73"/>
      <c r="AR33" s="74"/>
      <c r="AS33" s="72" t="s">
        <v>150</v>
      </c>
      <c r="AT33" s="73"/>
      <c r="AU33" s="73"/>
      <c r="AV33" s="73"/>
      <c r="AW33" s="73"/>
      <c r="AX33" s="73"/>
      <c r="AY33" s="73"/>
      <c r="AZ33" s="73"/>
      <c r="BA33" s="73"/>
      <c r="BB33" s="74"/>
      <c r="BC33" s="72" t="s">
        <v>150</v>
      </c>
      <c r="BD33" s="73"/>
      <c r="BE33" s="73"/>
      <c r="BF33" s="73"/>
      <c r="BG33" s="73"/>
      <c r="BH33" s="73"/>
      <c r="BI33" s="73"/>
      <c r="BJ33" s="73"/>
      <c r="BK33" s="73"/>
      <c r="BL33" s="194"/>
    </row>
    <row r="34" spans="1:64" ht="15" customHeight="1" hidden="1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5"/>
      <c r="U34" s="65"/>
      <c r="V34" s="66"/>
      <c r="W34" s="66"/>
      <c r="X34" s="67"/>
      <c r="Y34" s="136"/>
      <c r="Z34" s="66"/>
      <c r="AA34" s="66"/>
      <c r="AB34" s="66"/>
      <c r="AC34" s="66"/>
      <c r="AD34" s="66"/>
      <c r="AE34" s="66"/>
      <c r="AF34" s="66"/>
      <c r="AG34" s="66"/>
      <c r="AH34" s="67"/>
      <c r="AI34" s="72"/>
      <c r="AJ34" s="73"/>
      <c r="AK34" s="73"/>
      <c r="AL34" s="73"/>
      <c r="AM34" s="73"/>
      <c r="AN34" s="73"/>
      <c r="AO34" s="73"/>
      <c r="AP34" s="73"/>
      <c r="AQ34" s="73"/>
      <c r="AR34" s="74"/>
      <c r="AS34" s="72"/>
      <c r="AT34" s="73"/>
      <c r="AU34" s="73"/>
      <c r="AV34" s="73"/>
      <c r="AW34" s="73"/>
      <c r="AX34" s="73"/>
      <c r="AY34" s="73"/>
      <c r="AZ34" s="73"/>
      <c r="BA34" s="73"/>
      <c r="BB34" s="74"/>
      <c r="BC34" s="72"/>
      <c r="BD34" s="73"/>
      <c r="BE34" s="73"/>
      <c r="BF34" s="73"/>
      <c r="BG34" s="73"/>
      <c r="BH34" s="73"/>
      <c r="BI34" s="73"/>
      <c r="BJ34" s="73"/>
      <c r="BK34" s="73"/>
      <c r="BL34" s="194"/>
    </row>
    <row r="35" spans="1:64" ht="15" customHeight="1" hidden="1">
      <c r="A35" s="219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7"/>
      <c r="U35" s="65"/>
      <c r="V35" s="66"/>
      <c r="W35" s="66"/>
      <c r="X35" s="67"/>
      <c r="Y35" s="136"/>
      <c r="Z35" s="66"/>
      <c r="AA35" s="66"/>
      <c r="AB35" s="66"/>
      <c r="AC35" s="66"/>
      <c r="AD35" s="66"/>
      <c r="AE35" s="66"/>
      <c r="AF35" s="66"/>
      <c r="AG35" s="66"/>
      <c r="AH35" s="67"/>
      <c r="AI35" s="72"/>
      <c r="AJ35" s="73"/>
      <c r="AK35" s="73"/>
      <c r="AL35" s="73"/>
      <c r="AM35" s="73"/>
      <c r="AN35" s="73"/>
      <c r="AO35" s="73"/>
      <c r="AP35" s="73"/>
      <c r="AQ35" s="73"/>
      <c r="AR35" s="74"/>
      <c r="AS35" s="72"/>
      <c r="AT35" s="73"/>
      <c r="AU35" s="73"/>
      <c r="AV35" s="73"/>
      <c r="AW35" s="73"/>
      <c r="AX35" s="73"/>
      <c r="AY35" s="73"/>
      <c r="AZ35" s="73"/>
      <c r="BA35" s="73"/>
      <c r="BB35" s="74"/>
      <c r="BC35" s="72"/>
      <c r="BD35" s="73"/>
      <c r="BE35" s="73"/>
      <c r="BF35" s="73"/>
      <c r="BG35" s="73"/>
      <c r="BH35" s="73"/>
      <c r="BI35" s="73"/>
      <c r="BJ35" s="73"/>
      <c r="BK35" s="73"/>
      <c r="BL35" s="194"/>
    </row>
    <row r="36" spans="1:64" ht="15" customHeight="1">
      <c r="A36" s="259" t="s">
        <v>150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260"/>
      <c r="U36" s="49" t="s">
        <v>150</v>
      </c>
      <c r="V36" s="50"/>
      <c r="W36" s="50"/>
      <c r="X36" s="51"/>
      <c r="Y36" s="152" t="s">
        <v>150</v>
      </c>
      <c r="Z36" s="50"/>
      <c r="AA36" s="50"/>
      <c r="AB36" s="50"/>
      <c r="AC36" s="50"/>
      <c r="AD36" s="50"/>
      <c r="AE36" s="50"/>
      <c r="AF36" s="50"/>
      <c r="AG36" s="50"/>
      <c r="AH36" s="51"/>
      <c r="AI36" s="55" t="s">
        <v>150</v>
      </c>
      <c r="AJ36" s="56"/>
      <c r="AK36" s="56"/>
      <c r="AL36" s="56"/>
      <c r="AM36" s="56"/>
      <c r="AN36" s="56"/>
      <c r="AO36" s="56"/>
      <c r="AP36" s="56"/>
      <c r="AQ36" s="56"/>
      <c r="AR36" s="57"/>
      <c r="AS36" s="55" t="s">
        <v>150</v>
      </c>
      <c r="AT36" s="56"/>
      <c r="AU36" s="56"/>
      <c r="AV36" s="56"/>
      <c r="AW36" s="56"/>
      <c r="AX36" s="56"/>
      <c r="AY36" s="56"/>
      <c r="AZ36" s="56"/>
      <c r="BA36" s="56"/>
      <c r="BB36" s="57"/>
      <c r="BC36" s="55" t="s">
        <v>150</v>
      </c>
      <c r="BD36" s="56"/>
      <c r="BE36" s="56"/>
      <c r="BF36" s="56"/>
      <c r="BG36" s="56"/>
      <c r="BH36" s="56"/>
      <c r="BI36" s="56"/>
      <c r="BJ36" s="56"/>
      <c r="BK36" s="56"/>
      <c r="BL36" s="58"/>
    </row>
    <row r="37" spans="1:64" ht="15" customHeight="1">
      <c r="A37" s="220" t="s">
        <v>40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2"/>
      <c r="U37" s="65" t="s">
        <v>41</v>
      </c>
      <c r="V37" s="66"/>
      <c r="W37" s="66"/>
      <c r="X37" s="67"/>
      <c r="Y37" s="62" t="s">
        <v>147</v>
      </c>
      <c r="Z37" s="63"/>
      <c r="AA37" s="63"/>
      <c r="AB37" s="63"/>
      <c r="AC37" s="63"/>
      <c r="AD37" s="63"/>
      <c r="AE37" s="63"/>
      <c r="AF37" s="63"/>
      <c r="AG37" s="63"/>
      <c r="AH37" s="64"/>
      <c r="AI37" s="72">
        <f>AI38+AI42</f>
        <v>177889.4299999997</v>
      </c>
      <c r="AJ37" s="73"/>
      <c r="AK37" s="73"/>
      <c r="AL37" s="73"/>
      <c r="AM37" s="73"/>
      <c r="AN37" s="73"/>
      <c r="AO37" s="73"/>
      <c r="AP37" s="73"/>
      <c r="AQ37" s="73"/>
      <c r="AR37" s="74"/>
      <c r="AS37" s="72">
        <f>AS38+AS42</f>
        <v>-877161.27</v>
      </c>
      <c r="AT37" s="73"/>
      <c r="AU37" s="73"/>
      <c r="AV37" s="73"/>
      <c r="AW37" s="73"/>
      <c r="AX37" s="73"/>
      <c r="AY37" s="73"/>
      <c r="AZ37" s="73"/>
      <c r="BA37" s="73"/>
      <c r="BB37" s="74"/>
      <c r="BC37" s="72">
        <f>AI37-AS37</f>
        <v>1055050.6999999997</v>
      </c>
      <c r="BD37" s="73"/>
      <c r="BE37" s="73"/>
      <c r="BF37" s="73"/>
      <c r="BG37" s="73"/>
      <c r="BH37" s="73"/>
      <c r="BI37" s="73"/>
      <c r="BJ37" s="73"/>
      <c r="BK37" s="73"/>
      <c r="BL37" s="194"/>
    </row>
    <row r="38" spans="1:64" ht="12.75">
      <c r="A38" s="228" t="s">
        <v>72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98" t="s">
        <v>42</v>
      </c>
      <c r="V38" s="99"/>
      <c r="W38" s="99"/>
      <c r="X38" s="100"/>
      <c r="Y38" s="93" t="s">
        <v>148</v>
      </c>
      <c r="Z38" s="94"/>
      <c r="AA38" s="94"/>
      <c r="AB38" s="94"/>
      <c r="AC38" s="94"/>
      <c r="AD38" s="94"/>
      <c r="AE38" s="94"/>
      <c r="AF38" s="94"/>
      <c r="AG38" s="94"/>
      <c r="AH38" s="95"/>
      <c r="AI38" s="59">
        <f>AI40</f>
        <v>-8027850</v>
      </c>
      <c r="AJ38" s="60"/>
      <c r="AK38" s="60"/>
      <c r="AL38" s="60"/>
      <c r="AM38" s="60"/>
      <c r="AN38" s="60"/>
      <c r="AO38" s="60"/>
      <c r="AP38" s="60"/>
      <c r="AQ38" s="60"/>
      <c r="AR38" s="83"/>
      <c r="AS38" s="59">
        <f>AS40</f>
        <v>-3498021.08</v>
      </c>
      <c r="AT38" s="60"/>
      <c r="AU38" s="60"/>
      <c r="AV38" s="60"/>
      <c r="AW38" s="60"/>
      <c r="AX38" s="60"/>
      <c r="AY38" s="60"/>
      <c r="AZ38" s="60"/>
      <c r="BA38" s="60"/>
      <c r="BB38" s="83"/>
      <c r="BC38" s="44" t="s">
        <v>23</v>
      </c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ht="12.75">
      <c r="A39" s="253" t="s">
        <v>70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5"/>
      <c r="U39" s="65"/>
      <c r="V39" s="66"/>
      <c r="W39" s="66"/>
      <c r="X39" s="67"/>
      <c r="Y39" s="62"/>
      <c r="Z39" s="63"/>
      <c r="AA39" s="63"/>
      <c r="AB39" s="63"/>
      <c r="AC39" s="63"/>
      <c r="AD39" s="63"/>
      <c r="AE39" s="63"/>
      <c r="AF39" s="63"/>
      <c r="AG39" s="63"/>
      <c r="AH39" s="64"/>
      <c r="AI39" s="72"/>
      <c r="AJ39" s="73"/>
      <c r="AK39" s="73"/>
      <c r="AL39" s="73"/>
      <c r="AM39" s="73"/>
      <c r="AN39" s="73"/>
      <c r="AO39" s="73"/>
      <c r="AP39" s="73"/>
      <c r="AQ39" s="73"/>
      <c r="AR39" s="74"/>
      <c r="AS39" s="72"/>
      <c r="AT39" s="73"/>
      <c r="AU39" s="73"/>
      <c r="AV39" s="73"/>
      <c r="AW39" s="73"/>
      <c r="AX39" s="73"/>
      <c r="AY39" s="73"/>
      <c r="AZ39" s="73"/>
      <c r="BA39" s="73"/>
      <c r="BB39" s="7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ht="21.75" customHeight="1">
      <c r="A40" s="150" t="s">
        <v>311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210"/>
      <c r="U40" s="119" t="s">
        <v>42</v>
      </c>
      <c r="V40" s="84"/>
      <c r="W40" s="84"/>
      <c r="X40" s="84"/>
      <c r="Y40" s="154" t="s">
        <v>312</v>
      </c>
      <c r="Z40" s="154"/>
      <c r="AA40" s="154"/>
      <c r="AB40" s="154"/>
      <c r="AC40" s="154"/>
      <c r="AD40" s="154"/>
      <c r="AE40" s="154"/>
      <c r="AF40" s="154"/>
      <c r="AG40" s="154"/>
      <c r="AH40" s="154"/>
      <c r="AI40" s="55">
        <f>AI41</f>
        <v>-8027850</v>
      </c>
      <c r="AJ40" s="56"/>
      <c r="AK40" s="56"/>
      <c r="AL40" s="56"/>
      <c r="AM40" s="56"/>
      <c r="AN40" s="56"/>
      <c r="AO40" s="56"/>
      <c r="AP40" s="56"/>
      <c r="AQ40" s="56"/>
      <c r="AR40" s="57"/>
      <c r="AS40" s="55">
        <f>AS41</f>
        <v>-3498021.08</v>
      </c>
      <c r="AT40" s="56"/>
      <c r="AU40" s="56"/>
      <c r="AV40" s="56"/>
      <c r="AW40" s="56"/>
      <c r="AX40" s="56"/>
      <c r="AY40" s="56"/>
      <c r="AZ40" s="56"/>
      <c r="BA40" s="56"/>
      <c r="BB40" s="57"/>
      <c r="BC40" s="44" t="s">
        <v>23</v>
      </c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6" ht="37.5" customHeight="1">
      <c r="A41" s="150" t="s">
        <v>314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210"/>
      <c r="U41" s="119" t="s">
        <v>42</v>
      </c>
      <c r="V41" s="84"/>
      <c r="W41" s="84"/>
      <c r="X41" s="84"/>
      <c r="Y41" s="154" t="s">
        <v>313</v>
      </c>
      <c r="Z41" s="154"/>
      <c r="AA41" s="154"/>
      <c r="AB41" s="154"/>
      <c r="AC41" s="154"/>
      <c r="AD41" s="154"/>
      <c r="AE41" s="154"/>
      <c r="AF41" s="154"/>
      <c r="AG41" s="154"/>
      <c r="AH41" s="154"/>
      <c r="AI41" s="55">
        <v>-8027850</v>
      </c>
      <c r="AJ41" s="56"/>
      <c r="AK41" s="56"/>
      <c r="AL41" s="56"/>
      <c r="AM41" s="56"/>
      <c r="AN41" s="56"/>
      <c r="AO41" s="56"/>
      <c r="AP41" s="56"/>
      <c r="AQ41" s="56"/>
      <c r="AR41" s="57"/>
      <c r="AS41" s="55">
        <v>-3498021.08</v>
      </c>
      <c r="AT41" s="56"/>
      <c r="AU41" s="56"/>
      <c r="AV41" s="56"/>
      <c r="AW41" s="56"/>
      <c r="AX41" s="56"/>
      <c r="AY41" s="56"/>
      <c r="AZ41" s="56"/>
      <c r="BA41" s="56"/>
      <c r="BB41" s="57"/>
      <c r="BC41" s="44" t="s">
        <v>23</v>
      </c>
      <c r="BD41" s="44"/>
      <c r="BE41" s="44"/>
      <c r="BF41" s="44"/>
      <c r="BG41" s="44"/>
      <c r="BH41" s="44"/>
      <c r="BI41" s="44"/>
      <c r="BJ41" s="44"/>
      <c r="BK41" s="44"/>
      <c r="BL41" s="45"/>
      <c r="BM41" s="38"/>
      <c r="BN41" s="38"/>
    </row>
    <row r="42" spans="1:64" ht="11.25" customHeight="1">
      <c r="A42" s="196" t="s">
        <v>73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261"/>
      <c r="U42" s="98" t="s">
        <v>43</v>
      </c>
      <c r="V42" s="99"/>
      <c r="W42" s="99"/>
      <c r="X42" s="100"/>
      <c r="Y42" s="93" t="s">
        <v>149</v>
      </c>
      <c r="Z42" s="94"/>
      <c r="AA42" s="94"/>
      <c r="AB42" s="94"/>
      <c r="AC42" s="94"/>
      <c r="AD42" s="94"/>
      <c r="AE42" s="94"/>
      <c r="AF42" s="94"/>
      <c r="AG42" s="94"/>
      <c r="AH42" s="95"/>
      <c r="AI42" s="59">
        <f>AI44</f>
        <v>8205739.43</v>
      </c>
      <c r="AJ42" s="60"/>
      <c r="AK42" s="60"/>
      <c r="AL42" s="60"/>
      <c r="AM42" s="60"/>
      <c r="AN42" s="60"/>
      <c r="AO42" s="60"/>
      <c r="AP42" s="60"/>
      <c r="AQ42" s="60"/>
      <c r="AR42" s="83"/>
      <c r="AS42" s="59">
        <f>AS44</f>
        <v>2620859.81</v>
      </c>
      <c r="AT42" s="60"/>
      <c r="AU42" s="60"/>
      <c r="AV42" s="60"/>
      <c r="AW42" s="60"/>
      <c r="AX42" s="60"/>
      <c r="AY42" s="60"/>
      <c r="AZ42" s="60"/>
      <c r="BA42" s="60"/>
      <c r="BB42" s="83"/>
      <c r="BC42" s="44" t="s">
        <v>23</v>
      </c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ht="12.75">
      <c r="A43" s="253" t="s">
        <v>70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62"/>
      <c r="U43" s="65"/>
      <c r="V43" s="66"/>
      <c r="W43" s="66"/>
      <c r="X43" s="67"/>
      <c r="Y43" s="62"/>
      <c r="Z43" s="63"/>
      <c r="AA43" s="63"/>
      <c r="AB43" s="63"/>
      <c r="AC43" s="63"/>
      <c r="AD43" s="63"/>
      <c r="AE43" s="63"/>
      <c r="AF43" s="63"/>
      <c r="AG43" s="63"/>
      <c r="AH43" s="64"/>
      <c r="AI43" s="72"/>
      <c r="AJ43" s="73"/>
      <c r="AK43" s="73"/>
      <c r="AL43" s="73"/>
      <c r="AM43" s="73"/>
      <c r="AN43" s="73"/>
      <c r="AO43" s="73"/>
      <c r="AP43" s="73"/>
      <c r="AQ43" s="73"/>
      <c r="AR43" s="74"/>
      <c r="AS43" s="72"/>
      <c r="AT43" s="73"/>
      <c r="AU43" s="73"/>
      <c r="AV43" s="73"/>
      <c r="AW43" s="73"/>
      <c r="AX43" s="73"/>
      <c r="AY43" s="73"/>
      <c r="AZ43" s="73"/>
      <c r="BA43" s="73"/>
      <c r="BB43" s="7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ht="23.25" customHeight="1">
      <c r="A44" s="201" t="s">
        <v>315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119" t="s">
        <v>43</v>
      </c>
      <c r="V44" s="84"/>
      <c r="W44" s="84"/>
      <c r="X44" s="84"/>
      <c r="Y44" s="154" t="s">
        <v>317</v>
      </c>
      <c r="Z44" s="154"/>
      <c r="AA44" s="154"/>
      <c r="AB44" s="154"/>
      <c r="AC44" s="154"/>
      <c r="AD44" s="154"/>
      <c r="AE44" s="154"/>
      <c r="AF44" s="154"/>
      <c r="AG44" s="154"/>
      <c r="AH44" s="154"/>
      <c r="AI44" s="274">
        <f>AI45</f>
        <v>8205739.43</v>
      </c>
      <c r="AJ44" s="275"/>
      <c r="AK44" s="275"/>
      <c r="AL44" s="275"/>
      <c r="AM44" s="275"/>
      <c r="AN44" s="275"/>
      <c r="AO44" s="275"/>
      <c r="AP44" s="275"/>
      <c r="AQ44" s="275"/>
      <c r="AR44" s="276"/>
      <c r="AS44" s="273">
        <f>AS45</f>
        <v>2620859.81</v>
      </c>
      <c r="AT44" s="273"/>
      <c r="AU44" s="273"/>
      <c r="AV44" s="273"/>
      <c r="AW44" s="273"/>
      <c r="AX44" s="273"/>
      <c r="AY44" s="273"/>
      <c r="AZ44" s="273"/>
      <c r="BA44" s="273"/>
      <c r="BB44" s="273"/>
      <c r="BC44" s="44" t="s">
        <v>23</v>
      </c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6" ht="41.25" customHeight="1" thickBot="1">
      <c r="A45" s="150" t="s">
        <v>316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210"/>
      <c r="U45" s="263" t="s">
        <v>43</v>
      </c>
      <c r="V45" s="264"/>
      <c r="W45" s="264"/>
      <c r="X45" s="126"/>
      <c r="Y45" s="265" t="s">
        <v>318</v>
      </c>
      <c r="Z45" s="266"/>
      <c r="AA45" s="266"/>
      <c r="AB45" s="266"/>
      <c r="AC45" s="266"/>
      <c r="AD45" s="266"/>
      <c r="AE45" s="266"/>
      <c r="AF45" s="266"/>
      <c r="AG45" s="266"/>
      <c r="AH45" s="267"/>
      <c r="AI45" s="268">
        <v>8205739.43</v>
      </c>
      <c r="AJ45" s="269"/>
      <c r="AK45" s="269"/>
      <c r="AL45" s="269"/>
      <c r="AM45" s="269"/>
      <c r="AN45" s="269"/>
      <c r="AO45" s="269"/>
      <c r="AP45" s="269"/>
      <c r="AQ45" s="269"/>
      <c r="AR45" s="270"/>
      <c r="AS45" s="268">
        <v>2620859.81</v>
      </c>
      <c r="AT45" s="269"/>
      <c r="AU45" s="269"/>
      <c r="AV45" s="269"/>
      <c r="AW45" s="269"/>
      <c r="AX45" s="269"/>
      <c r="AY45" s="269"/>
      <c r="AZ45" s="269"/>
      <c r="BA45" s="269"/>
      <c r="BB45" s="270"/>
      <c r="BC45" s="271" t="s">
        <v>23</v>
      </c>
      <c r="BD45" s="271"/>
      <c r="BE45" s="271"/>
      <c r="BF45" s="271"/>
      <c r="BG45" s="271"/>
      <c r="BH45" s="271"/>
      <c r="BI45" s="271"/>
      <c r="BJ45" s="271"/>
      <c r="BK45" s="271"/>
      <c r="BL45" s="272"/>
      <c r="BN45" s="38"/>
    </row>
    <row r="46" spans="1:3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7"/>
      <c r="AI46" s="7"/>
      <c r="AJ46" s="7"/>
      <c r="AK46" s="7"/>
    </row>
    <row r="49" spans="1:42" ht="12.75">
      <c r="A49" s="11" t="s">
        <v>7</v>
      </c>
      <c r="B49" s="9"/>
      <c r="C49" s="9"/>
      <c r="D49" s="9"/>
      <c r="E49" s="9"/>
      <c r="F49" s="9"/>
      <c r="G49" s="9"/>
      <c r="H49" s="9"/>
      <c r="I49" s="9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9"/>
      <c r="W49" s="9"/>
      <c r="X49" s="9"/>
      <c r="Y49" s="203" t="s">
        <v>437</v>
      </c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</row>
    <row r="50" spans="1:42" s="21" customFormat="1" ht="10.5">
      <c r="A50" s="13"/>
      <c r="B50" s="13"/>
      <c r="C50" s="13"/>
      <c r="D50" s="13"/>
      <c r="E50" s="13"/>
      <c r="F50" s="13"/>
      <c r="G50" s="13"/>
      <c r="H50" s="13"/>
      <c r="I50" s="13"/>
      <c r="J50" s="207" t="s">
        <v>9</v>
      </c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13"/>
      <c r="W50" s="13"/>
      <c r="X50" s="13"/>
      <c r="Y50" s="207" t="s">
        <v>10</v>
      </c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</row>
    <row r="52" spans="1:48" ht="12.75">
      <c r="A52" s="3" t="s">
        <v>44</v>
      </c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9"/>
      <c r="AC52" s="9"/>
      <c r="AD52" s="9"/>
      <c r="AE52" s="203" t="s">
        <v>151</v>
      </c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</row>
    <row r="53" spans="1:48" ht="12.75">
      <c r="A53" s="11" t="s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P53" s="204" t="s">
        <v>9</v>
      </c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2"/>
      <c r="AC53" s="22"/>
      <c r="AD53" s="22"/>
      <c r="AE53" s="204" t="s">
        <v>10</v>
      </c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</row>
    <row r="54" spans="1:1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45" ht="12.75">
      <c r="A55" s="11" t="s">
        <v>8</v>
      </c>
      <c r="B55" s="9"/>
      <c r="C55" s="9"/>
      <c r="D55" s="9"/>
      <c r="E55" s="9"/>
      <c r="F55" s="9"/>
      <c r="G55" s="9"/>
      <c r="H55" s="9"/>
      <c r="I55" s="9"/>
      <c r="J55" s="9"/>
      <c r="K55" s="9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9"/>
      <c r="Z55" s="9"/>
      <c r="AA55" s="9"/>
      <c r="AB55" s="203" t="s">
        <v>410</v>
      </c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</row>
    <row r="56" spans="1:45" s="21" customFormat="1" ht="10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07" t="s">
        <v>9</v>
      </c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13"/>
      <c r="Z56" s="13"/>
      <c r="AA56" s="13"/>
      <c r="AB56" s="207" t="s">
        <v>10</v>
      </c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</row>
    <row r="58" spans="1:25" ht="12.75">
      <c r="A58" s="9"/>
      <c r="B58" s="10" t="s">
        <v>11</v>
      </c>
      <c r="C58" s="205" t="s">
        <v>436</v>
      </c>
      <c r="D58" s="205"/>
      <c r="E58" s="205"/>
      <c r="F58" s="11" t="s">
        <v>0</v>
      </c>
      <c r="G58" s="9"/>
      <c r="H58" s="205" t="s">
        <v>438</v>
      </c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9"/>
      <c r="U58" s="14"/>
      <c r="V58" s="206">
        <v>2015</v>
      </c>
      <c r="W58" s="206"/>
      <c r="X58" s="206"/>
      <c r="Y58" s="11" t="s">
        <v>1</v>
      </c>
    </row>
  </sheetData>
  <sheetProtection/>
  <mergeCells count="228">
    <mergeCell ref="BC42:BL43"/>
    <mergeCell ref="U44:X44"/>
    <mergeCell ref="Y44:AH44"/>
    <mergeCell ref="AI44:AR44"/>
    <mergeCell ref="AS40:BB40"/>
    <mergeCell ref="AS41:BB41"/>
    <mergeCell ref="AS42:BB43"/>
    <mergeCell ref="U45:X45"/>
    <mergeCell ref="Y45:AH45"/>
    <mergeCell ref="AI45:AR45"/>
    <mergeCell ref="AS45:BB45"/>
    <mergeCell ref="BC45:BL45"/>
    <mergeCell ref="BC40:BL40"/>
    <mergeCell ref="U40:X40"/>
    <mergeCell ref="AI42:AR43"/>
    <mergeCell ref="AS44:BB44"/>
    <mergeCell ref="BC41:BL41"/>
    <mergeCell ref="A43:T43"/>
    <mergeCell ref="A44:T44"/>
    <mergeCell ref="U42:X43"/>
    <mergeCell ref="BC44:BL44"/>
    <mergeCell ref="U41:X41"/>
    <mergeCell ref="Y40:AH40"/>
    <mergeCell ref="Y41:AH41"/>
    <mergeCell ref="AI40:AR40"/>
    <mergeCell ref="AI41:AR41"/>
    <mergeCell ref="Y42:AH43"/>
    <mergeCell ref="A39:T39"/>
    <mergeCell ref="U38:X39"/>
    <mergeCell ref="Y38:AH39"/>
    <mergeCell ref="AI38:AR39"/>
    <mergeCell ref="AS38:BB39"/>
    <mergeCell ref="A42:T42"/>
    <mergeCell ref="A41:T41"/>
    <mergeCell ref="BC38:BL39"/>
    <mergeCell ref="A36:T36"/>
    <mergeCell ref="U36:X36"/>
    <mergeCell ref="Y36:AH36"/>
    <mergeCell ref="U27:X27"/>
    <mergeCell ref="Y27:AH27"/>
    <mergeCell ref="AI27:AR27"/>
    <mergeCell ref="AI34:AR34"/>
    <mergeCell ref="AI29:AR30"/>
    <mergeCell ref="U28:X28"/>
    <mergeCell ref="Y28:AH28"/>
    <mergeCell ref="BC6:BL6"/>
    <mergeCell ref="AS6:BB6"/>
    <mergeCell ref="AS21:BB21"/>
    <mergeCell ref="BC21:BL21"/>
    <mergeCell ref="AS20:BB20"/>
    <mergeCell ref="BC19:BL19"/>
    <mergeCell ref="BC20:BL20"/>
    <mergeCell ref="BC7:BL7"/>
    <mergeCell ref="AS7:BB7"/>
    <mergeCell ref="BC8:BL8"/>
    <mergeCell ref="AS29:BB30"/>
    <mergeCell ref="BC29:BL30"/>
    <mergeCell ref="A40:T40"/>
    <mergeCell ref="A29:T29"/>
    <mergeCell ref="AS34:BB34"/>
    <mergeCell ref="BC34:BL34"/>
    <mergeCell ref="A32:T32"/>
    <mergeCell ref="AS37:BB37"/>
    <mergeCell ref="U29:X30"/>
    <mergeCell ref="Y29:AH30"/>
    <mergeCell ref="AI26:AR26"/>
    <mergeCell ref="U22:X22"/>
    <mergeCell ref="Y22:AH22"/>
    <mergeCell ref="AI22:AR22"/>
    <mergeCell ref="AI24:AR24"/>
    <mergeCell ref="AI25:AR25"/>
    <mergeCell ref="U24:X24"/>
    <mergeCell ref="Y24:AH24"/>
    <mergeCell ref="Y26:AH26"/>
    <mergeCell ref="AI21:AR21"/>
    <mergeCell ref="U19:X19"/>
    <mergeCell ref="A21:T21"/>
    <mergeCell ref="A28:T28"/>
    <mergeCell ref="A25:T25"/>
    <mergeCell ref="U25:X25"/>
    <mergeCell ref="Y25:AH25"/>
    <mergeCell ref="A26:T26"/>
    <mergeCell ref="U26:X26"/>
    <mergeCell ref="A27:T27"/>
    <mergeCell ref="BC25:BL25"/>
    <mergeCell ref="AS27:BB27"/>
    <mergeCell ref="BC27:BL27"/>
    <mergeCell ref="AI15:AR16"/>
    <mergeCell ref="A20:T20"/>
    <mergeCell ref="U20:X20"/>
    <mergeCell ref="Y20:AH20"/>
    <mergeCell ref="U21:X21"/>
    <mergeCell ref="AI19:AR19"/>
    <mergeCell ref="AI20:AR20"/>
    <mergeCell ref="BC22:BL22"/>
    <mergeCell ref="AI28:AR28"/>
    <mergeCell ref="AS28:BB28"/>
    <mergeCell ref="AS22:BB22"/>
    <mergeCell ref="BC26:BL26"/>
    <mergeCell ref="AS24:BB24"/>
    <mergeCell ref="AS26:BB26"/>
    <mergeCell ref="BC28:BL28"/>
    <mergeCell ref="BC24:BL24"/>
    <mergeCell ref="AS25:BB25"/>
    <mergeCell ref="Y19:AH19"/>
    <mergeCell ref="U15:X16"/>
    <mergeCell ref="Y15:AH16"/>
    <mergeCell ref="A14:T14"/>
    <mergeCell ref="A31:T31"/>
    <mergeCell ref="A30:T30"/>
    <mergeCell ref="A15:T15"/>
    <mergeCell ref="A24:T24"/>
    <mergeCell ref="A22:T22"/>
    <mergeCell ref="Y21:AH21"/>
    <mergeCell ref="A12:T12"/>
    <mergeCell ref="A13:T13"/>
    <mergeCell ref="BC9:BL9"/>
    <mergeCell ref="BC4:BL4"/>
    <mergeCell ref="AI4:AR4"/>
    <mergeCell ref="AI9:AR9"/>
    <mergeCell ref="A6:T6"/>
    <mergeCell ref="U6:X6"/>
    <mergeCell ref="Y6:AH6"/>
    <mergeCell ref="AI6:AR6"/>
    <mergeCell ref="BC5:BL5"/>
    <mergeCell ref="A5:T5"/>
    <mergeCell ref="U5:X5"/>
    <mergeCell ref="Y5:AH5"/>
    <mergeCell ref="AS5:BB5"/>
    <mergeCell ref="AI5:AR5"/>
    <mergeCell ref="A11:T11"/>
    <mergeCell ref="Y9:AH9"/>
    <mergeCell ref="A10:T10"/>
    <mergeCell ref="A4:T4"/>
    <mergeCell ref="U4:X4"/>
    <mergeCell ref="Y4:AH4"/>
    <mergeCell ref="U7:X7"/>
    <mergeCell ref="Y7:AH7"/>
    <mergeCell ref="U9:X9"/>
    <mergeCell ref="A8:T8"/>
    <mergeCell ref="A2:BL2"/>
    <mergeCell ref="A7:T7"/>
    <mergeCell ref="AS9:BB9"/>
    <mergeCell ref="A9:T9"/>
    <mergeCell ref="AS4:BB4"/>
    <mergeCell ref="AI7:AR7"/>
    <mergeCell ref="U8:X8"/>
    <mergeCell ref="Y8:AH8"/>
    <mergeCell ref="AI8:AR8"/>
    <mergeCell ref="AS8:BB8"/>
    <mergeCell ref="P52:AA52"/>
    <mergeCell ref="A34:T34"/>
    <mergeCell ref="U34:X34"/>
    <mergeCell ref="Y34:AH34"/>
    <mergeCell ref="A35:T35"/>
    <mergeCell ref="U35:X35"/>
    <mergeCell ref="Y35:AH35"/>
    <mergeCell ref="A38:T38"/>
    <mergeCell ref="J49:U49"/>
    <mergeCell ref="Y49:AP49"/>
    <mergeCell ref="AS35:BB35"/>
    <mergeCell ref="BC35:BL35"/>
    <mergeCell ref="A37:T37"/>
    <mergeCell ref="U37:X37"/>
    <mergeCell ref="Y37:AH37"/>
    <mergeCell ref="AI37:AR37"/>
    <mergeCell ref="AS36:BB36"/>
    <mergeCell ref="BC36:BL36"/>
    <mergeCell ref="AI36:AR36"/>
    <mergeCell ref="BC37:BL37"/>
    <mergeCell ref="BC10:BL11"/>
    <mergeCell ref="U12:X14"/>
    <mergeCell ref="Y12:AH14"/>
    <mergeCell ref="AI12:AR14"/>
    <mergeCell ref="AS12:BB14"/>
    <mergeCell ref="BC12:BL14"/>
    <mergeCell ref="U10:X11"/>
    <mergeCell ref="Y10:AH11"/>
    <mergeCell ref="AI10:AR11"/>
    <mergeCell ref="AS10:BB11"/>
    <mergeCell ref="J50:U50"/>
    <mergeCell ref="Y50:AP50"/>
    <mergeCell ref="AS15:BB16"/>
    <mergeCell ref="A33:T33"/>
    <mergeCell ref="U33:X33"/>
    <mergeCell ref="Y33:AH33"/>
    <mergeCell ref="A45:T45"/>
    <mergeCell ref="AI33:AR33"/>
    <mergeCell ref="AS33:BB33"/>
    <mergeCell ref="AI35:AR35"/>
    <mergeCell ref="AE52:AV52"/>
    <mergeCell ref="P53:AA53"/>
    <mergeCell ref="AE53:AV53"/>
    <mergeCell ref="C58:E58"/>
    <mergeCell ref="H58:S58"/>
    <mergeCell ref="V58:X58"/>
    <mergeCell ref="M55:X55"/>
    <mergeCell ref="AB55:AS55"/>
    <mergeCell ref="M56:X56"/>
    <mergeCell ref="AB56:AS56"/>
    <mergeCell ref="BC15:BL16"/>
    <mergeCell ref="A23:T23"/>
    <mergeCell ref="U23:X23"/>
    <mergeCell ref="Y23:AH23"/>
    <mergeCell ref="AI23:AR23"/>
    <mergeCell ref="AS23:BB23"/>
    <mergeCell ref="BC23:BL23"/>
    <mergeCell ref="A16:T16"/>
    <mergeCell ref="A19:T19"/>
    <mergeCell ref="AS19:BB19"/>
    <mergeCell ref="BC33:BL33"/>
    <mergeCell ref="U31:X32"/>
    <mergeCell ref="Y31:AH32"/>
    <mergeCell ref="AI31:AR32"/>
    <mergeCell ref="AS31:BB32"/>
    <mergeCell ref="BC31:BL32"/>
    <mergeCell ref="A17:Q17"/>
    <mergeCell ref="A18:Q18"/>
    <mergeCell ref="U17:X17"/>
    <mergeCell ref="U18:X18"/>
    <mergeCell ref="Y17:AH17"/>
    <mergeCell ref="Y18:AH18"/>
    <mergeCell ref="AI17:AR17"/>
    <mergeCell ref="AI18:AR18"/>
    <mergeCell ref="AS17:BB17"/>
    <mergeCell ref="AS18:BB18"/>
    <mergeCell ref="BC17:BL17"/>
    <mergeCell ref="BC18:BL18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Администрация</cp:lastModifiedBy>
  <cp:lastPrinted>2015-07-25T14:06:06Z</cp:lastPrinted>
  <dcterms:created xsi:type="dcterms:W3CDTF">2004-06-16T07:44:42Z</dcterms:created>
  <dcterms:modified xsi:type="dcterms:W3CDTF">2016-02-11T11:52:03Z</dcterms:modified>
  <cp:category/>
  <cp:version/>
  <cp:contentType/>
  <cp:contentStatus/>
</cp:coreProperties>
</file>